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ogacheva_kv\Desktop\ДОГОВОРЫ\ДОК-ЦИЯ НА КОНКУРС\209. Средний ремонт АТ-1 (работы август, сентябрь 24г.)\"/>
    </mc:Choice>
  </mc:AlternateContent>
  <xr:revisionPtr revIDLastSave="0" documentId="13_ncr:1_{7B32E36D-1C6B-41A4-9A10-D6DBE21041D8}" xr6:coauthVersionLast="47" xr6:coauthVersionMax="47" xr10:uidLastSave="{00000000-0000-0000-0000-000000000000}"/>
  <bookViews>
    <workbookView xWindow="135" yWindow="480" windowWidth="14415" windowHeight="15285" xr2:uid="{00000000-000D-0000-FFFF-FFFF00000000}"/>
  </bookViews>
  <sheets>
    <sheet name="Ведомость" sheetId="2" r:id="rId1"/>
  </sheets>
  <definedNames>
    <definedName name="_xlnm.Print_Area" localSheetId="0">Ведомость!$A$3:$L$114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2" l="1"/>
  <c r="K100" i="2"/>
  <c r="G100" i="2" s="1"/>
  <c r="D46" i="2" l="1"/>
  <c r="K54" i="2"/>
  <c r="K5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admins</author>
  </authors>
  <commentList>
    <comment ref="K10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по норме
</t>
        </r>
      </text>
    </comment>
  </commentList>
</comments>
</file>

<file path=xl/sharedStrings.xml><?xml version="1.0" encoding="utf-8"?>
<sst xmlns="http://schemas.openxmlformats.org/spreadsheetml/2006/main" count="313" uniqueCount="154">
  <si>
    <t>Наименование</t>
  </si>
  <si>
    <t>Ед. изм.</t>
  </si>
  <si>
    <t>Объем работ</t>
  </si>
  <si>
    <t>Кол-во</t>
  </si>
  <si>
    <t>УТВЕРЖДАЮ</t>
  </si>
  <si>
    <t>ООО «ЕвроСибЭнерго - тепловая энергия»</t>
  </si>
  <si>
    <t>(наименование объекта, станционный номер, инвентарный номер)</t>
  </si>
  <si>
    <t>№ п/п</t>
  </si>
  <si>
    <t xml:space="preserve">Наименование работ </t>
  </si>
  <si>
    <t>демонтируемый материал</t>
  </si>
  <si>
    <t>Потребность в основных материалах и запчастях</t>
  </si>
  <si>
    <t>Используемые (лом,  утиль, мусор, реализация, повтор. исп.)</t>
  </si>
  <si>
    <t>Поставка (заказчик/подрядчик)</t>
  </si>
  <si>
    <t>кг</t>
  </si>
  <si>
    <t>Подрядчик</t>
  </si>
  <si>
    <t>Визы отв. лиц заказчика ООО «ЕвроСибЭнерго-тепловая энергия»:</t>
  </si>
  <si>
    <t>т</t>
  </si>
  <si>
    <t>м2</t>
  </si>
  <si>
    <t>1 т груза</t>
  </si>
  <si>
    <t>Главный инженер</t>
  </si>
  <si>
    <t>Т.А. Будникова</t>
  </si>
  <si>
    <t>шт.</t>
  </si>
  <si>
    <t>" ____ " _____________ 2024 г.</t>
  </si>
  <si>
    <t>" ____ " ________________ 2024 г.</t>
  </si>
  <si>
    <t xml:space="preserve">Приложение №      к Договору №     от </t>
  </si>
  <si>
    <t xml:space="preserve">Ведомость объемов работ  </t>
  </si>
  <si>
    <t>Средний ремонт автотрансформатора АТДЦТРГ - 125000/220 ст. №1 (инв.№ 59007675)</t>
  </si>
  <si>
    <t>Раздел 1. Испытания и измерения автотрансформатора перед ремонтом</t>
  </si>
  <si>
    <t>1 анализ</t>
  </si>
  <si>
    <t>1 проба</t>
  </si>
  <si>
    <t>1 проба масла</t>
  </si>
  <si>
    <t>Раздел 2.  Масло в баке</t>
  </si>
  <si>
    <t>1 работа</t>
  </si>
  <si>
    <t>Маслобензостойкий шланг спирально-армированный, ПВХ, 5 атм, 80 мм, 30 м, синий МБС_5атм_80_30</t>
  </si>
  <si>
    <t>м</t>
  </si>
  <si>
    <t>Раздел 3.   Переключающее устройство РПН</t>
  </si>
  <si>
    <t>Раздел 4.  Ремонт РПН в Заводских условиях</t>
  </si>
  <si>
    <t>Раздел 5.  Вводы 10кВ, 220кВ, ввод нейтрали</t>
  </si>
  <si>
    <t>Резина уплотнительная 7ирп 1233, толщина 10мм.</t>
  </si>
  <si>
    <t>Резина уплотнительная 7ирп 1233, толщина 8мм.</t>
  </si>
  <si>
    <t>Раздел 6.  Система охлаждения и регенерации масла</t>
  </si>
  <si>
    <t>Раздел 7.  Адсорбционные фильтры</t>
  </si>
  <si>
    <t>Резина уплотнительная 7ирп 1233, толщина 6мм.</t>
  </si>
  <si>
    <t>Селикагель гранулированный</t>
  </si>
  <si>
    <t>Раздел 8.  Расширитель</t>
  </si>
  <si>
    <t>Резина уплотнительная 7ирп 1233, толщина 12 мм.</t>
  </si>
  <si>
    <t>Резина уплотнительная 7ирп 1233, толщина 10 мм.</t>
  </si>
  <si>
    <t>Отбор проб трансформаторного масла их анализ после проведения ремонта (не менее):</t>
  </si>
  <si>
    <t>м3</t>
  </si>
  <si>
    <t>Пленка полиэтиленовая толщиной 0,2-0,5 мм</t>
  </si>
  <si>
    <t>утиль</t>
  </si>
  <si>
    <t>шт</t>
  </si>
  <si>
    <t>Раздел 9.  Бак трансформатора и вспомогательное оборудование</t>
  </si>
  <si>
    <t>Раздел 10.  Прочие работы</t>
  </si>
  <si>
    <t>________________А.О. Тельбухов</t>
  </si>
  <si>
    <t>Ведущий инженер департамента по ремонту</t>
  </si>
  <si>
    <t xml:space="preserve">Старший мастер 1 группы 
</t>
  </si>
  <si>
    <t>___________________</t>
  </si>
  <si>
    <t>В.Л. Дьячков</t>
  </si>
  <si>
    <t xml:space="preserve"> </t>
  </si>
  <si>
    <t>Мастер 1 группы ГЭРЭО</t>
  </si>
  <si>
    <t>В.К. Якушевский</t>
  </si>
  <si>
    <t>лом</t>
  </si>
  <si>
    <t>Термометр манометрический ТКП-160Сг-М2</t>
  </si>
  <si>
    <t>Присадка Агидол-1 (антиоксидант для трансформаторного масла)</t>
  </si>
  <si>
    <t>Хроматографический анализ трансформаторного масла, **</t>
  </si>
  <si>
    <t>Определение количества растворенной воды в масле, **</t>
  </si>
  <si>
    <t>Измерение тангенса угла диэлектрических потерь, **</t>
  </si>
  <si>
    <t>Определение содержания механических примесей, **</t>
  </si>
  <si>
    <t>Определение прозрачности масла, **</t>
  </si>
  <si>
    <t>Определение кислотного числа, **</t>
  </si>
  <si>
    <t>Определение водорастворимых кислот и щелочей, **</t>
  </si>
  <si>
    <t>Определение температуры вспышки масл, **</t>
  </si>
  <si>
    <t>Определение электрической прочности масла, **</t>
  </si>
  <si>
    <t>Расшиновка и ошиновка трансформатора мощностью: свыше 25000 до 125000кВА, *, **</t>
  </si>
  <si>
    <t>Работы, связанные с разгерметизацией трансформатора при ремонте и замене узлов, независимо от мощности: класс напряжения свыше 110 до 750кВ, вид защиты масла трансформатора - пленочная (Установка технологического оборудования на ремонтной площадке и его опробование. Слив масла. Разгерметизация трансформатора и подготовка его к заливке маслом.  Испытания трансформатора. Демонтаж технологического оборудования.), *, **</t>
  </si>
  <si>
    <t>Регенерация со стабилизацией трансформаторного масла (с сушкой), *, **</t>
  </si>
  <si>
    <t>Заливка масла в трансформатор с дегазацией, *, **</t>
  </si>
  <si>
    <t>Демонтаж, монтаж переключающего устройства РПН, *, **</t>
  </si>
  <si>
    <t>Установка герметичных заглушек на место установки РПН,  **</t>
  </si>
  <si>
    <t>Снятие герметичных заглушек с места установки РПН, **</t>
  </si>
  <si>
    <t>Демонтаж, монтаж избирателей переключающих устройств РПН, тип ЗРНОА-110/1000 (Отсоединение отводов, демонтаж избирателя, осмотр, монтаж избирателя, подсоединение отводов, регулировка), **</t>
  </si>
  <si>
    <t>Ремонт избирателей переключающих устройств РПН, тип ЗРНОА-110/1000: 1 группа сложности (Разборка, осмотр, дефектация, устранение дефектов с заменой изношенных деталей, чистка контактов, сборка, регулировка.), **</t>
  </si>
  <si>
    <t>Демонтаж, монтаж контакторов переключающих устройств РПН, тип ЗРНОА-110/1000 (Отсоединение отводов, демонтаж контактора, осмотр, монтаж контактора, подсоединение отводов, регулировка), **</t>
  </si>
  <si>
    <t>Ремонт контакторов переключающих устройств РПН, тип ЗРНОА-110/1000: 1 группа сложности (Разборка, осмотр, дефектация, устранение дефектов с заменой изношенных деталей, чистка контактов, сборка, регулировка), **</t>
  </si>
  <si>
    <t>Демонтаж, монтаж привода переключающего устройства РПН  и регулировка, **</t>
  </si>
  <si>
    <t>Ремонт привода переключающего устройства РПН: 1 группа сложности (Разборка, осмотр, дефектация, устранение дефектов с заменой изношенных деталей, чистка контактов, смазка.Сборка, регулировка.), **</t>
  </si>
  <si>
    <t>Демонтаж, монтаж вводов герметичных, класс напряжения 220кВ, *, **</t>
  </si>
  <si>
    <t>Ремонт вводов герметичных, класс напряжения 220кВ ( Промывка маслом, замена дефектных уплотнений, очистка поверхностей), *, **</t>
  </si>
  <si>
    <t>Демонтаж и монтаж ввод нейтрали, ввод 10кВ, *, **</t>
  </si>
  <si>
    <t>Ремонт ввода нейтрали, ввода 10кВ ( Ремонт (замена) дефектных деталей, замена уплотнений. Сборка.), *, **</t>
  </si>
  <si>
    <t>Демонтаж, монтаж охладителей типа ДЦ, *, **</t>
  </si>
  <si>
    <t>Ремонт охладителей типа ДЦ: 1 группа сложности (Разборка, осмотр, дефектация, очистка поверхностей, заварка и заглушка дефектных трубок, замена уплотнений. Сборка, испытания), *, **</t>
  </si>
  <si>
    <t>Демонтаж и монтаж адсорбционных фильтров, *, **</t>
  </si>
  <si>
    <t>Ремонт адсорбционного фильтра (Разборка, осмотр, дефектация, заварка мест течи, очистка поверхностей сеток, замена силикагеля и дефектных уплотнений. Сборка, испытания.), *, **</t>
  </si>
  <si>
    <t>Сушка силикагеля и цеолита (засыпка, сушка, заливка маслом), *, **</t>
  </si>
  <si>
    <t>Ремонт расширителей трансформаторов с пленочной защитой масла: 2 группа сложности (Разборка, осмотр, дефектация, очистка поверхностей, замена дефектных уплотнений, ремонт маслоуказателя. Сборка, испытания.), *, **</t>
  </si>
  <si>
    <t>Проверка работоспособности газового реле, замена уплотнений, *, **</t>
  </si>
  <si>
    <t>Ремонт бака трансформатора мощностью: свыше 100000 до 125000кВА (Чистка наружных поверхностей бака.  Зачистка мест трещин под сварку, заварка трещин. Правка вмятин, замена уплотнений. Испытание), *, **</t>
  </si>
  <si>
    <t>Ремонт предохранительных клапанов (Разборка, осмотр, очистка внутренних поверхностей, замена дефектных уплотнений, промывка. Сборка.), *, **</t>
  </si>
  <si>
    <t>Замена термометра манометрического ТКП-160Сг-М2,  **</t>
  </si>
  <si>
    <t>Ревизия задвижек на давление до 6.4 МПа с жестким клином (фланцевые), ДУ-50мм с заменой уплотнений,  **</t>
  </si>
  <si>
    <t>Ревизия задвижек на давление до 6.4 МПа с жестким клином (фланцевые), ДУ-65мм с заменой уплотнений,  **</t>
  </si>
  <si>
    <t>Ревизия задвижек на давление до 6.4 МПа с жестким клином (фланцевые), ДУ-80мм с заменой уплотнений,  **</t>
  </si>
  <si>
    <t>Ревизия задвижек на давление до 6.4 МПа с жестким клином (фланцевые), ДУ-125мм с заменой уплотнений,  **</t>
  </si>
  <si>
    <t>Ревизия вентилей на давление до 6,4МПа (муфтовые и фланцевые) ДУ-32 мм с заменой уплотнений,  **</t>
  </si>
  <si>
    <t>Хроматографический анализ трансформаторного масла,  **</t>
  </si>
  <si>
    <t>Измерение тангенса угла диэлектрических потерь,  **</t>
  </si>
  <si>
    <t>Определение количества растворенной воды в масле,  **</t>
  </si>
  <si>
    <t>Определение содержания механических примесей,  **</t>
  </si>
  <si>
    <t>Определение прозрачности масла,  **</t>
  </si>
  <si>
    <t>Определение кислотного числа,  **</t>
  </si>
  <si>
    <t>Определение водорастворимых кислот и щелочей,  **</t>
  </si>
  <si>
    <t>Определение температуры вспышки масл,  **</t>
  </si>
  <si>
    <t>Определение электрической прочности масла,  **</t>
  </si>
  <si>
    <t>Сборка и разборка инвентарных и металлических лесов,  **</t>
  </si>
  <si>
    <t>Прокат листовой горячекатаный, марки стали Ст3сп, Ст3пс, ширина 1200-3000 мм, толщина 1-8 мм</t>
  </si>
  <si>
    <t>Погрузка, разгрузка ПРН ( 3 шт, вес одного 2,033т.)</t>
  </si>
  <si>
    <t>мусор</t>
  </si>
  <si>
    <t xml:space="preserve">Эмаль для покраски трансформатора, марка АУ-1518 Р - Желтая </t>
  </si>
  <si>
    <t xml:space="preserve">Эмаль для покраски трансформатора, марка АУ-1518 Р - Зеленая </t>
  </si>
  <si>
    <t xml:space="preserve">Эмаль для покраски трансформатора, марка АУ-1518 Р - Красная  </t>
  </si>
  <si>
    <t xml:space="preserve">Эмаль для покраски трансформатора, марка АУ-1518 Р - Серая  </t>
  </si>
  <si>
    <t>Инженер по организации
эксплуатации и ремонту 1 категории</t>
  </si>
  <si>
    <t>Обезвреживание силикагеля ( г. Петрозаводск, ООО «Природоохранный центр-Групп»)</t>
  </si>
  <si>
    <t>Погрузка  в автотранспортное средство, перевозимые в бочках, массой одного места от 81 до 165 кг для перевозки силикагеля в г. Петрозаводск на обезвреживание  в ООО «Природоохранный центр-Групп» Погрузка</t>
  </si>
  <si>
    <t xml:space="preserve">Визы тех.служб ООО "ЕвроСибЭнерго-Гидрогенерация" </t>
  </si>
  <si>
    <t>(по принадлежности работ):</t>
  </si>
  <si>
    <t xml:space="preserve">                                                                                          подпись</t>
  </si>
  <si>
    <t>Примечание:</t>
  </si>
  <si>
    <t>** При производстве ремонтных работ, как на месте установки оборудования, так и на производственных базах ремонтных предприятий, с вредными и опасными условиями труда - степень вредности до 4 баллов</t>
  </si>
  <si>
    <t>* При выполнении ремонтных работ трансформаторов и реакторов в условиях электрических сетей, к базовым ценам применяется коэффициент</t>
  </si>
  <si>
    <t>Брус, доска хвойных пород</t>
  </si>
  <si>
    <t>Раздел 12. Доставка материалов</t>
  </si>
  <si>
    <t>Прокладка резиновая МБС Ду 50 фланцевая ГОСТ 15180-86</t>
  </si>
  <si>
    <t>Прокладка резиновая МБС Ду 65 фланцевая ГОСТ 15180-86</t>
  </si>
  <si>
    <t>Прокладка резиновая МБС Ду 80 фланцевая , 8мм   ГОСТ 15180-86</t>
  </si>
  <si>
    <t>Прокладка резиновая МБС Ду 125 фланцевая, 8мм</t>
  </si>
  <si>
    <t>Прокладка резиновая МБС Ду 32 фланцевая, 5мм</t>
  </si>
  <si>
    <t>Перевозка грузов автомобилями бортовыми грузоподъемностью до 5 т на расстояние: I класс груза до 290 км</t>
  </si>
  <si>
    <t>Перевозка грузов автомобилями бортовыми грузоподъемностью до 5 т на расстояние: II класс груза до 290 км</t>
  </si>
  <si>
    <t>Раздел 11. Устройство и разборка временного навеса</t>
  </si>
  <si>
    <r>
      <t xml:space="preserve">Ремонт лакокрасочного покрытия: на 2 слоя (внешние поверхности и голова РПН )  (Расход грунт-эмали АУ-1518 Р – 60-90 г/м 2 при нанесении одного слоя толщиной 18-25 мкм.)
</t>
    </r>
    <r>
      <rPr>
        <i/>
        <sz val="11"/>
        <color theme="1"/>
        <rFont val="Times New Roman"/>
        <family val="1"/>
        <charset val="204"/>
      </rPr>
      <t xml:space="preserve">При нанесении лакокрасочных покрытий кистью, шпателем или валиком </t>
    </r>
  </si>
  <si>
    <r>
      <t>Перевозка грузов на расстояние до 290 км ( перевозка РПН в Петрозаводск (</t>
    </r>
    <r>
      <rPr>
        <b/>
        <sz val="11"/>
        <color theme="1"/>
        <rFont val="Times New Roman"/>
        <family val="1"/>
        <charset val="204"/>
      </rPr>
      <t>туда и обратно</t>
    </r>
    <r>
      <rPr>
        <sz val="11"/>
        <color theme="1"/>
        <rFont val="Times New Roman"/>
        <family val="1"/>
        <charset val="204"/>
      </rPr>
      <t>) для ремонта  - 3 шт)</t>
    </r>
  </si>
  <si>
    <r>
      <t xml:space="preserve">Ремонт лакокрасочного покрытия: на 2 слоя (внешние поверхности маслоохладителей и труб )  (Расход грунт-эмали АУ-1518 Р – 60-90 г/м 2 при нанесении одного слоя толщиной 18-25 мкм.)
</t>
    </r>
    <r>
      <rPr>
        <i/>
        <sz val="11"/>
        <color theme="1"/>
        <rFont val="Times New Roman"/>
        <family val="1"/>
        <charset val="204"/>
      </rPr>
      <t xml:space="preserve">При нанесении лакокрасочных покрытий кистью, шпателем или валиком </t>
    </r>
  </si>
  <si>
    <t xml:space="preserve">Перевозке силикагеля на расстояние 290 км. в г. Петрозаводск на обезвреживание в ООО «Природоохранный центр-Групп» </t>
  </si>
  <si>
    <r>
      <t xml:space="preserve">Ремонт лакокрасочного покрытия: на 2 слоя (внешние поверхности фильтров и маслопровода ) (Расход грунт-эмали АУ-1518 Р – 60-90 г/м 2 при нанесении одного слоя толщиной 18-25 мкм.)
</t>
    </r>
    <r>
      <rPr>
        <i/>
        <sz val="11"/>
        <color theme="1"/>
        <rFont val="Times New Roman"/>
        <family val="1"/>
        <charset val="204"/>
      </rPr>
      <t>При нанесении лакокрасочных покрытий кистью, шпателем или валиком</t>
    </r>
  </si>
  <si>
    <r>
      <t xml:space="preserve">Ремонт лакокрасочного покрытия: на 2 слоя (внешние поверхности расширителя  и м/к )  (Расход грунт-эмали АУ-1518 Р – 60-90 г/м 2 при нанесении одного слоя толщиной 18-25 мкм.)
</t>
    </r>
    <r>
      <rPr>
        <i/>
        <sz val="11"/>
        <color theme="1"/>
        <rFont val="Times New Roman"/>
        <family val="1"/>
        <charset val="204"/>
      </rPr>
      <t xml:space="preserve">При нанесении лакокрасочных покрытий кистью, шпателем или валиком </t>
    </r>
  </si>
  <si>
    <r>
      <t xml:space="preserve">Ремонт лакокрасочного покрытия: на 2 слоя (внешние поверхности бака трансформатора )   (Расход грунт-эмали АУ-1518 Р – 60-90 г/м 2 при нанесении одного слоя толщиной 18-25 мкм.)
</t>
    </r>
    <r>
      <rPr>
        <i/>
        <sz val="11"/>
        <color theme="1"/>
        <rFont val="Times New Roman"/>
        <family val="1"/>
        <charset val="204"/>
      </rPr>
      <t xml:space="preserve">При нанесении лакокрасочных покрытий кистью, шпателем или валиком </t>
    </r>
  </si>
  <si>
    <r>
      <t xml:space="preserve">Ремонт лакокрасочного покрытия: на 2 слоя  
( внешние поверхности ШАОТ)   (Расход грунт-эмали АУ-1518 Р – 60-90 г/м 2 при нанесении одного слоя толщиной 18-25 мкм.)
</t>
    </r>
    <r>
      <rPr>
        <i/>
        <sz val="11"/>
        <color theme="1"/>
        <rFont val="Times New Roman"/>
        <family val="1"/>
        <charset val="204"/>
      </rPr>
      <t xml:space="preserve">При нанесении лакокрасочных покрытий кистью, шпателем или валиком </t>
    </r>
  </si>
  <si>
    <r>
      <t xml:space="preserve">Устройство и разборка временного навеса, </t>
    </r>
    <r>
      <rPr>
        <sz val="10"/>
        <color theme="1"/>
        <rFont val="Times New Roman"/>
        <family val="1"/>
        <charset val="204"/>
      </rPr>
      <t>работа осуществляется на территории действующего предприятия с наличием в зоне производства работ стесненных условий для складирования материалов и действующего технологического оборудования</t>
    </r>
    <r>
      <rPr>
        <i/>
        <sz val="11"/>
        <color rgb="FF000000"/>
        <rFont val="Times New Roman"/>
        <family val="1"/>
        <charset val="204"/>
      </rPr>
      <t/>
    </r>
  </si>
  <si>
    <r>
      <t xml:space="preserve">Покрытие и снятие пленки на временном навесе, </t>
    </r>
    <r>
      <rPr>
        <sz val="10"/>
        <color theme="1"/>
        <rFont val="Times New Roman"/>
        <family val="1"/>
        <charset val="204"/>
      </rPr>
      <t>работа осуществляется на территории действующего предприятия с наличием в зоне производства работ стесненных условий для складирования материалов и действующего технологического оборудования</t>
    </r>
    <r>
      <rPr>
        <sz val="11"/>
        <color theme="1"/>
        <rFont val="Times New Roman"/>
        <family val="1"/>
        <charset val="204"/>
      </rPr>
      <t xml:space="preserve">
</t>
    </r>
  </si>
  <si>
    <t xml:space="preserve">_______________________________________ П.В. Потемкин  </t>
  </si>
  <si>
    <t>и. о. начальника ЭТО      __________________  А.А. Стулень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</si>
</sst>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₽&quot;_-;\-* #,##0.00\ &quot;₽&quot;_-;_-* &quot;-&quot;??\ &quot;₽&quot;_-;_-@_-"/>
    <numFmt numFmtId="164" formatCode="0.000"/>
    <numFmt numFmtId="165" formatCode="_-* #,##0_р_._-;\-* #,##0_р_._-;_-* &quot;-&quot;_р_._-;_-@_-"/>
    <numFmt numFmtId="166" formatCode="_-* #,##0.00_р_._-;\-* #,##0.00_р_._-;_-* &quot;-&quot;??_р_._-;_-@_-"/>
    <numFmt numFmtId="167" formatCode="0.0"/>
  </numFmts>
  <fonts count="3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Courier New Cyr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0" fontId="1" fillId="0" borderId="1">
      <alignment horizontal="center"/>
    </xf>
    <xf numFmtId="0" fontId="3" fillId="0" borderId="0"/>
    <xf numFmtId="0" fontId="3" fillId="0" borderId="0"/>
    <xf numFmtId="0" fontId="4" fillId="0" borderId="0"/>
    <xf numFmtId="0" fontId="2" fillId="0" borderId="0"/>
    <xf numFmtId="0" fontId="8" fillId="0" borderId="0"/>
    <xf numFmtId="0" fontId="4" fillId="0" borderId="0"/>
    <xf numFmtId="0" fontId="1" fillId="0" borderId="1">
      <alignment horizontal="center"/>
    </xf>
    <xf numFmtId="0" fontId="9" fillId="0" borderId="0"/>
    <xf numFmtId="0" fontId="3" fillId="0" borderId="0"/>
    <xf numFmtId="0" fontId="10" fillId="0" borderId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2" fillId="0" borderId="0"/>
    <xf numFmtId="0" fontId="4" fillId="0" borderId="0"/>
    <xf numFmtId="0" fontId="1" fillId="0" borderId="1">
      <alignment horizontal="center"/>
    </xf>
    <xf numFmtId="0" fontId="4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horizontal="right" vertical="top" wrapText="1"/>
    </xf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1" fillId="0" borderId="0"/>
    <xf numFmtId="0" fontId="1" fillId="0" borderId="1">
      <alignment horizontal="center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4" fillId="0" borderId="0"/>
    <xf numFmtId="0" fontId="1" fillId="0" borderId="0">
      <alignment horizontal="center"/>
    </xf>
    <xf numFmtId="0" fontId="1" fillId="0" borderId="0">
      <alignment horizontal="left" vertical="top"/>
    </xf>
    <xf numFmtId="0" fontId="1" fillId="0" borderId="0"/>
    <xf numFmtId="0" fontId="13" fillId="0" borderId="0"/>
    <xf numFmtId="0" fontId="7" fillId="0" borderId="0"/>
    <xf numFmtId="0" fontId="7" fillId="0" borderId="0"/>
    <xf numFmtId="9" fontId="4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9" fillId="0" borderId="0" applyNumberFormat="0" applyFont="0" applyFill="0" applyBorder="0" applyAlignment="0" applyProtection="0">
      <alignment vertical="top"/>
    </xf>
    <xf numFmtId="0" fontId="14" fillId="0" borderId="0">
      <alignment horizontal="left" vertical="center"/>
    </xf>
    <xf numFmtId="0" fontId="14" fillId="0" borderId="7">
      <alignment horizontal="left" vertical="center"/>
    </xf>
    <xf numFmtId="0" fontId="15" fillId="0" borderId="0">
      <alignment horizontal="right" vertical="center"/>
    </xf>
    <xf numFmtId="0" fontId="14" fillId="0" borderId="1">
      <alignment horizontal="left" vertical="top"/>
    </xf>
    <xf numFmtId="0" fontId="14" fillId="0" borderId="1">
      <alignment horizontal="righ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8">
      <alignment horizontal="right" vertical="top"/>
    </xf>
    <xf numFmtId="0" fontId="16" fillId="0" borderId="8">
      <alignment horizontal="left" vertical="top"/>
    </xf>
    <xf numFmtId="0" fontId="15" fillId="0" borderId="8">
      <alignment horizontal="left" vertical="top"/>
    </xf>
    <xf numFmtId="0" fontId="17" fillId="0" borderId="1">
      <alignment horizontal="right" vertical="top"/>
    </xf>
    <xf numFmtId="0" fontId="17" fillId="0" borderId="1">
      <alignment horizontal="left" vertical="top"/>
    </xf>
    <xf numFmtId="0" fontId="17" fillId="0" borderId="1">
      <alignment horizontal="center" vertical="top"/>
    </xf>
    <xf numFmtId="0" fontId="17" fillId="0" borderId="1">
      <alignment horizontal="center" vertical="center"/>
    </xf>
    <xf numFmtId="0" fontId="18" fillId="0" borderId="0">
      <alignment horizontal="left" vertical="center"/>
    </xf>
    <xf numFmtId="0" fontId="18" fillId="0" borderId="0">
      <alignment horizontal="left" vertical="top"/>
    </xf>
    <xf numFmtId="0" fontId="18" fillId="0" borderId="0">
      <alignment horizontal="right" vertical="top"/>
    </xf>
    <xf numFmtId="0" fontId="18" fillId="0" borderId="0">
      <alignment horizontal="right" vertical="center"/>
    </xf>
    <xf numFmtId="0" fontId="18" fillId="0" borderId="0">
      <alignment horizontal="center" vertical="top"/>
    </xf>
    <xf numFmtId="0" fontId="19" fillId="0" borderId="0">
      <alignment horizontal="center"/>
    </xf>
    <xf numFmtId="0" fontId="14" fillId="0" borderId="0">
      <alignment horizontal="center" vertical="top"/>
    </xf>
    <xf numFmtId="0" fontId="18" fillId="0" borderId="7">
      <alignment horizontal="center"/>
    </xf>
    <xf numFmtId="0" fontId="20" fillId="0" borderId="0">
      <alignment horizontal="left" vertical="center"/>
    </xf>
    <xf numFmtId="0" fontId="15" fillId="0" borderId="0">
      <alignment horizontal="left" vertical="center"/>
    </xf>
    <xf numFmtId="0" fontId="21" fillId="0" borderId="0">
      <alignment horizontal="right" vertical="top"/>
    </xf>
    <xf numFmtId="0" fontId="17" fillId="0" borderId="0">
      <alignment horizontal="left" vertical="top"/>
    </xf>
    <xf numFmtId="0" fontId="2" fillId="0" borderId="0"/>
    <xf numFmtId="0" fontId="22" fillId="0" borderId="0"/>
  </cellStyleXfs>
  <cellXfs count="124">
    <xf numFmtId="0" fontId="0" fillId="0" borderId="0" xfId="0"/>
    <xf numFmtId="0" fontId="28" fillId="0" borderId="0" xfId="0" applyFont="1" applyFill="1" applyAlignment="1">
      <alignment wrapText="1"/>
    </xf>
    <xf numFmtId="0" fontId="23" fillId="0" borderId="0" xfId="0" applyFont="1" applyFill="1"/>
    <xf numFmtId="0" fontId="27" fillId="0" borderId="0" xfId="0" applyFont="1" applyFill="1" applyAlignment="1">
      <alignment wrapText="1"/>
    </xf>
    <xf numFmtId="0" fontId="6" fillId="0" borderId="0" xfId="0" applyFont="1" applyFill="1"/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0" fillId="0" borderId="0" xfId="0" applyFont="1" applyFill="1"/>
    <xf numFmtId="0" fontId="27" fillId="0" borderId="0" xfId="0" applyFont="1" applyFill="1"/>
    <xf numFmtId="0" fontId="28" fillId="0" borderId="0" xfId="0" applyFont="1" applyFill="1"/>
    <xf numFmtId="44" fontId="27" fillId="0" borderId="0" xfId="0" applyNumberFormat="1" applyFont="1" applyFill="1" applyAlignment="1">
      <alignment wrapText="1"/>
    </xf>
    <xf numFmtId="0" fontId="28" fillId="0" borderId="0" xfId="11" applyFont="1" applyFill="1" applyAlignment="1">
      <alignment horizontal="left"/>
    </xf>
    <xf numFmtId="0" fontId="27" fillId="0" borderId="0" xfId="11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11" applyFont="1" applyFill="1" applyAlignment="1">
      <alignment horizontal="left" vertical="top"/>
    </xf>
    <xf numFmtId="49" fontId="27" fillId="0" borderId="0" xfId="4" applyNumberFormat="1" applyFont="1" applyFill="1" applyAlignment="1">
      <alignment horizontal="left" vertical="top"/>
    </xf>
    <xf numFmtId="0" fontId="27" fillId="0" borderId="0" xfId="11" applyFont="1" applyFill="1" applyAlignment="1">
      <alignment horizontal="center" vertical="top"/>
    </xf>
    <xf numFmtId="0" fontId="27" fillId="0" borderId="0" xfId="0" applyFont="1" applyFill="1" applyAlignment="1">
      <alignment vertical="center"/>
    </xf>
    <xf numFmtId="49" fontId="30" fillId="0" borderId="0" xfId="0" applyNumberFormat="1" applyFont="1" applyFill="1" applyAlignment="1">
      <alignment horizontal="left" vertical="top"/>
    </xf>
    <xf numFmtId="0" fontId="27" fillId="0" borderId="0" xfId="11" applyFont="1" applyFill="1" applyAlignment="1">
      <alignment wrapText="1"/>
    </xf>
    <xf numFmtId="0" fontId="27" fillId="0" borderId="0" xfId="11" applyFont="1" applyFill="1" applyAlignment="1">
      <alignment vertical="top"/>
    </xf>
    <xf numFmtId="0" fontId="11" fillId="0" borderId="0" xfId="11" applyFont="1" applyFill="1"/>
    <xf numFmtId="0" fontId="26" fillId="0" borderId="0" xfId="0" applyFont="1" applyFill="1"/>
    <xf numFmtId="0" fontId="11" fillId="0" borderId="0" xfId="11" applyFont="1" applyFill="1" applyAlignment="1">
      <alignment horizontal="center" vertical="top"/>
    </xf>
    <xf numFmtId="0" fontId="11" fillId="0" borderId="0" xfId="11" applyFont="1" applyFill="1" applyAlignment="1">
      <alignment vertical="top"/>
    </xf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24" fillId="0" borderId="0" xfId="0" applyFont="1" applyFill="1" applyAlignment="1">
      <alignment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/>
    <xf numFmtId="0" fontId="24" fillId="0" borderId="0" xfId="0" applyFont="1" applyFill="1" applyAlignment="1">
      <alignment horizontal="right"/>
    </xf>
    <xf numFmtId="0" fontId="24" fillId="0" borderId="0" xfId="2" applyFont="1" applyFill="1" applyAlignment="1">
      <alignment horizontal="right"/>
    </xf>
    <xf numFmtId="49" fontId="28" fillId="0" borderId="0" xfId="0" applyNumberFormat="1" applyFont="1" applyFill="1" applyAlignment="1">
      <alignment horizontal="left" vertical="top" wrapText="1"/>
    </xf>
    <xf numFmtId="49" fontId="27" fillId="0" borderId="0" xfId="0" applyNumberFormat="1" applyFont="1" applyFill="1" applyAlignment="1">
      <alignment horizontal="left" vertical="top" wrapText="1"/>
    </xf>
    <xf numFmtId="0" fontId="27" fillId="0" borderId="0" xfId="0" applyFont="1" applyFill="1" applyBorder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top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wrapText="1"/>
    </xf>
    <xf numFmtId="0" fontId="11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0" fontId="34" fillId="0" borderId="1" xfId="4" applyFont="1" applyFill="1" applyBorder="1" applyAlignment="1">
      <alignment horizontal="center" vertical="top" wrapText="1"/>
    </xf>
    <xf numFmtId="0" fontId="35" fillId="0" borderId="1" xfId="4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top" wrapText="1"/>
    </xf>
    <xf numFmtId="167" fontId="11" fillId="0" borderId="1" xfId="0" applyNumberFormat="1" applyFont="1" applyFill="1" applyBorder="1" applyAlignment="1">
      <alignment horizontal="center" vertical="top" wrapText="1"/>
    </xf>
    <xf numFmtId="0" fontId="11" fillId="0" borderId="1" xfId="4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center" vertical="top" wrapText="1"/>
    </xf>
    <xf numFmtId="164" fontId="11" fillId="0" borderId="1" xfId="4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top" wrapText="1"/>
    </xf>
    <xf numFmtId="0" fontId="11" fillId="0" borderId="1" xfId="4" applyFont="1" applyFill="1" applyBorder="1" applyAlignment="1">
      <alignment horizontal="left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24" fillId="0" borderId="1" xfId="4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11" fillId="0" borderId="1" xfId="73" applyNumberFormat="1" applyFont="1" applyFill="1" applyBorder="1" applyAlignment="1" applyProtection="1">
      <alignment horizontal="center" vertical="top" wrapText="1"/>
    </xf>
    <xf numFmtId="0" fontId="34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center" vertical="top" wrapText="1"/>
    </xf>
    <xf numFmtId="164" fontId="33" fillId="0" borderId="0" xfId="73" applyNumberFormat="1" applyFont="1" applyFill="1" applyBorder="1" applyAlignment="1" applyProtection="1">
      <alignment horizontal="center" vertical="top" wrapText="1"/>
    </xf>
    <xf numFmtId="0" fontId="37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vertical="top" wrapText="1"/>
    </xf>
    <xf numFmtId="0" fontId="24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top" wrapText="1"/>
    </xf>
    <xf numFmtId="0" fontId="27" fillId="0" borderId="0" xfId="11" applyFont="1" applyFill="1" applyAlignment="1">
      <alignment horizontal="left"/>
    </xf>
    <xf numFmtId="0" fontId="38" fillId="0" borderId="0" xfId="0" applyFont="1" applyFill="1"/>
    <xf numFmtId="0" fontId="28" fillId="0" borderId="0" xfId="0" applyFont="1" applyFill="1" applyBorder="1" applyAlignment="1">
      <alignment horizontal="left"/>
    </xf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/>
    </xf>
    <xf numFmtId="0" fontId="24" fillId="0" borderId="0" xfId="0" applyFont="1" applyFill="1"/>
    <xf numFmtId="0" fontId="24" fillId="0" borderId="0" xfId="11" applyFont="1" applyFill="1"/>
    <xf numFmtId="0" fontId="34" fillId="0" borderId="2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wrapText="1"/>
    </xf>
    <xf numFmtId="0" fontId="28" fillId="0" borderId="7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34" fillId="0" borderId="2" xfId="4" applyFont="1" applyFill="1" applyBorder="1" applyAlignment="1">
      <alignment horizontal="center" vertical="top" wrapText="1"/>
    </xf>
    <xf numFmtId="0" fontId="34" fillId="0" borderId="5" xfId="4" applyFont="1" applyFill="1" applyBorder="1" applyAlignment="1">
      <alignment horizontal="center" vertical="top" wrapText="1"/>
    </xf>
    <xf numFmtId="0" fontId="34" fillId="0" borderId="3" xfId="4" applyFont="1" applyFill="1" applyBorder="1" applyAlignment="1">
      <alignment horizontal="center" vertical="top" wrapText="1"/>
    </xf>
    <xf numFmtId="0" fontId="34" fillId="0" borderId="2" xfId="4" applyFont="1" applyFill="1" applyBorder="1" applyAlignment="1">
      <alignment horizontal="center" vertical="center" wrapText="1"/>
    </xf>
    <xf numFmtId="0" fontId="34" fillId="0" borderId="5" xfId="4" applyFont="1" applyFill="1" applyBorder="1" applyAlignment="1">
      <alignment horizontal="center" vertical="center" wrapText="1"/>
    </xf>
    <xf numFmtId="0" fontId="34" fillId="0" borderId="3" xfId="4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7" fillId="0" borderId="0" xfId="1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33" fillId="0" borderId="0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27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wrapText="1"/>
    </xf>
    <xf numFmtId="0" fontId="27" fillId="0" borderId="0" xfId="0" applyFont="1" applyFill="1" applyAlignment="1">
      <alignment horizontal="right" wrapText="1"/>
    </xf>
    <xf numFmtId="0" fontId="28" fillId="0" borderId="0" xfId="0" applyFont="1" applyFill="1" applyAlignment="1">
      <alignment horizontal="right" wrapText="1"/>
    </xf>
  </cellXfs>
  <cellStyles count="74">
    <cellStyle name="_ДЦ. уч. ТК-31 до ТК41 ТЭЦ-12 2010год" xfId="40" xr:uid="{00000000-0005-0000-0000-000000000000}"/>
    <cellStyle name="_пример заполнения для расчета коэф" xfId="41" xr:uid="{00000000-0005-0000-0000-000001000000}"/>
    <cellStyle name="S0" xfId="71" xr:uid="{00000000-0005-0000-0000-000002000000}"/>
    <cellStyle name="S1" xfId="70" xr:uid="{00000000-0005-0000-0000-000003000000}"/>
    <cellStyle name="S10" xfId="60" xr:uid="{00000000-0005-0000-0000-000004000000}"/>
    <cellStyle name="S11" xfId="63" xr:uid="{00000000-0005-0000-0000-000005000000}"/>
    <cellStyle name="S12" xfId="61" xr:uid="{00000000-0005-0000-0000-000006000000}"/>
    <cellStyle name="S13" xfId="62" xr:uid="{00000000-0005-0000-0000-000007000000}"/>
    <cellStyle name="S14" xfId="59" xr:uid="{00000000-0005-0000-0000-000008000000}"/>
    <cellStyle name="S15" xfId="58" xr:uid="{00000000-0005-0000-0000-000009000000}"/>
    <cellStyle name="S16" xfId="57" xr:uid="{00000000-0005-0000-0000-00000A000000}"/>
    <cellStyle name="S17" xfId="56" xr:uid="{00000000-0005-0000-0000-00000B000000}"/>
    <cellStyle name="S18" xfId="55" xr:uid="{00000000-0005-0000-0000-00000C000000}"/>
    <cellStyle name="S19" xfId="53" xr:uid="{00000000-0005-0000-0000-00000D000000}"/>
    <cellStyle name="S2" xfId="69" xr:uid="{00000000-0005-0000-0000-00000E000000}"/>
    <cellStyle name="S20" xfId="54" xr:uid="{00000000-0005-0000-0000-00000F000000}"/>
    <cellStyle name="S21" xfId="51" xr:uid="{00000000-0005-0000-0000-000010000000}"/>
    <cellStyle name="S22" xfId="52" xr:uid="{00000000-0005-0000-0000-000011000000}"/>
    <cellStyle name="S23" xfId="49" xr:uid="{00000000-0005-0000-0000-000012000000}"/>
    <cellStyle name="S24" xfId="50" xr:uid="{00000000-0005-0000-0000-000013000000}"/>
    <cellStyle name="S25" xfId="48" xr:uid="{00000000-0005-0000-0000-000014000000}"/>
    <cellStyle name="S3" xfId="46" xr:uid="{00000000-0005-0000-0000-000015000000}"/>
    <cellStyle name="S4" xfId="47" xr:uid="{00000000-0005-0000-0000-000016000000}"/>
    <cellStyle name="S5" xfId="68" xr:uid="{00000000-0005-0000-0000-000017000000}"/>
    <cellStyle name="S6" xfId="67" xr:uid="{00000000-0005-0000-0000-000018000000}"/>
    <cellStyle name="S7" xfId="66" xr:uid="{00000000-0005-0000-0000-000019000000}"/>
    <cellStyle name="S8" xfId="65" xr:uid="{00000000-0005-0000-0000-00001A000000}"/>
    <cellStyle name="S9" xfId="64" xr:uid="{00000000-0005-0000-0000-00001B000000}"/>
    <cellStyle name="Акт" xfId="17" xr:uid="{00000000-0005-0000-0000-00001C000000}"/>
    <cellStyle name="АктМТСН" xfId="18" xr:uid="{00000000-0005-0000-0000-00001D000000}"/>
    <cellStyle name="ВедРесурсов" xfId="1" xr:uid="{00000000-0005-0000-0000-00001E000000}"/>
    <cellStyle name="ВедРесурсовАкт" xfId="19" xr:uid="{00000000-0005-0000-0000-00001F000000}"/>
    <cellStyle name="Индексы" xfId="20" xr:uid="{00000000-0005-0000-0000-000020000000}"/>
    <cellStyle name="Итоги" xfId="21" xr:uid="{00000000-0005-0000-0000-000021000000}"/>
    <cellStyle name="ИтогоАктБазЦ" xfId="22" xr:uid="{00000000-0005-0000-0000-000022000000}"/>
    <cellStyle name="ИтогоАктБИМ" xfId="23" xr:uid="{00000000-0005-0000-0000-000023000000}"/>
    <cellStyle name="ИтогоАктРесМет" xfId="24" xr:uid="{00000000-0005-0000-0000-000024000000}"/>
    <cellStyle name="ИтогоБазЦ" xfId="25" xr:uid="{00000000-0005-0000-0000-000025000000}"/>
    <cellStyle name="ИтогоБИМ" xfId="26" xr:uid="{00000000-0005-0000-0000-000026000000}"/>
    <cellStyle name="ИтогоРесМет" xfId="27" xr:uid="{00000000-0005-0000-0000-000027000000}"/>
    <cellStyle name="ЛокСмета" xfId="8" xr:uid="{00000000-0005-0000-0000-000028000000}"/>
    <cellStyle name="ЛокСмета 2" xfId="28" xr:uid="{00000000-0005-0000-0000-000029000000}"/>
    <cellStyle name="ЛокСмМТСН" xfId="29" xr:uid="{00000000-0005-0000-0000-00002A000000}"/>
    <cellStyle name="М29" xfId="30" xr:uid="{00000000-0005-0000-0000-00002B000000}"/>
    <cellStyle name="ОбСмета" xfId="31" xr:uid="{00000000-0005-0000-0000-00002C000000}"/>
    <cellStyle name="Обычный" xfId="0" builtinId="0"/>
    <cellStyle name="Обычный 2" xfId="4" xr:uid="{00000000-0005-0000-0000-00002E000000}"/>
    <cellStyle name="Обычный 2 2" xfId="10" xr:uid="{00000000-0005-0000-0000-00002F000000}"/>
    <cellStyle name="Обычный 2 3" xfId="16" xr:uid="{00000000-0005-0000-0000-000030000000}"/>
    <cellStyle name="Обычный 2 4" xfId="9" xr:uid="{00000000-0005-0000-0000-000031000000}"/>
    <cellStyle name="Обычный 3" xfId="2" xr:uid="{00000000-0005-0000-0000-000032000000}"/>
    <cellStyle name="Обычный 3 2" xfId="5" xr:uid="{00000000-0005-0000-0000-000033000000}"/>
    <cellStyle name="Обычный 3 3" xfId="7" xr:uid="{00000000-0005-0000-0000-000034000000}"/>
    <cellStyle name="Обычный 4" xfId="11" xr:uid="{00000000-0005-0000-0000-000035000000}"/>
    <cellStyle name="Обычный 4 2" xfId="45" xr:uid="{00000000-0005-0000-0000-000036000000}"/>
    <cellStyle name="Обычный 5" xfId="72" xr:uid="{00000000-0005-0000-0000-000037000000}"/>
    <cellStyle name="Обычный 6" xfId="15" xr:uid="{00000000-0005-0000-0000-000038000000}"/>
    <cellStyle name="Обычный 7" xfId="6" xr:uid="{00000000-0005-0000-0000-000039000000}"/>
    <cellStyle name="Обычный 8" xfId="73" xr:uid="{00000000-0005-0000-0000-00003A000000}"/>
    <cellStyle name="Обычный_212(1)-12 Перезаливка" xfId="3" xr:uid="{00000000-0005-0000-0000-00003B000000}"/>
    <cellStyle name="Параметр" xfId="32" xr:uid="{00000000-0005-0000-0000-00003C000000}"/>
    <cellStyle name="ПеременныеСметы" xfId="33" xr:uid="{00000000-0005-0000-0000-00003D000000}"/>
    <cellStyle name="Процентный 2" xfId="43" xr:uid="{00000000-0005-0000-0000-00003E000000}"/>
    <cellStyle name="РесСмета" xfId="34" xr:uid="{00000000-0005-0000-0000-00003F000000}"/>
    <cellStyle name="СводкаСтоимРаб" xfId="35" xr:uid="{00000000-0005-0000-0000-000040000000}"/>
    <cellStyle name="СводРасч" xfId="36" xr:uid="{00000000-0005-0000-0000-000041000000}"/>
    <cellStyle name="Стиль 1" xfId="42" xr:uid="{00000000-0005-0000-0000-000042000000}"/>
    <cellStyle name="Титул" xfId="37" xr:uid="{00000000-0005-0000-0000-000043000000}"/>
    <cellStyle name="Тысячи [0]_План апреля" xfId="12" xr:uid="{00000000-0005-0000-0000-000044000000}"/>
    <cellStyle name="Тысячи_План апреля" xfId="13" xr:uid="{00000000-0005-0000-0000-000045000000}"/>
    <cellStyle name="Финансовый 2" xfId="14" xr:uid="{00000000-0005-0000-0000-000046000000}"/>
    <cellStyle name="Финансовый 3" xfId="44" xr:uid="{00000000-0005-0000-0000-000047000000}"/>
    <cellStyle name="Хвост" xfId="38" xr:uid="{00000000-0005-0000-0000-000048000000}"/>
    <cellStyle name="Экспертиза" xfId="39" xr:uid="{00000000-0005-0000-0000-00004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tabSelected="1" view="pageBreakPreview" zoomScale="86" zoomScaleNormal="100" zoomScaleSheetLayoutView="86" workbookViewId="0">
      <selection activeCell="A9" sqref="A9:L9"/>
    </sheetView>
  </sheetViews>
  <sheetFormatPr defaultRowHeight="15" x14ac:dyDescent="0.25"/>
  <cols>
    <col min="1" max="1" width="4.28515625" style="33" customWidth="1"/>
    <col min="2" max="2" width="65.7109375" style="33" customWidth="1"/>
    <col min="3" max="3" width="9.7109375" style="33" customWidth="1"/>
    <col min="4" max="4" width="7.7109375" style="33" customWidth="1"/>
    <col min="5" max="5" width="26" style="33" customWidth="1"/>
    <col min="6" max="6" width="6.42578125" style="33" customWidth="1"/>
    <col min="7" max="7" width="7.5703125" style="33" customWidth="1"/>
    <col min="8" max="8" width="12.140625" style="33" customWidth="1"/>
    <col min="9" max="9" width="32.85546875" style="33" customWidth="1"/>
    <col min="10" max="10" width="5.85546875" style="33" customWidth="1"/>
    <col min="11" max="11" width="8.5703125" style="33" customWidth="1"/>
    <col min="12" max="12" width="10.5703125" style="34" customWidth="1"/>
    <col min="13" max="16384" width="9.140625" style="13"/>
  </cols>
  <sheetData>
    <row r="1" spans="1:12" x14ac:dyDescent="0.25">
      <c r="H1" s="35"/>
      <c r="I1" s="35"/>
      <c r="J1" s="35"/>
      <c r="K1" s="36"/>
      <c r="L1" s="37" t="s">
        <v>24</v>
      </c>
    </row>
    <row r="2" spans="1:12" ht="15.75" customHeight="1" x14ac:dyDescent="0.25">
      <c r="H2" s="35"/>
      <c r="I2" s="35"/>
      <c r="J2" s="35"/>
      <c r="K2" s="36"/>
      <c r="L2" s="38"/>
    </row>
    <row r="3" spans="1:12" s="2" customFormat="1" ht="14.25" customHeight="1" x14ac:dyDescent="0.25">
      <c r="A3" s="87"/>
      <c r="B3" s="39"/>
      <c r="C3" s="1"/>
      <c r="D3" s="1"/>
      <c r="E3" s="1"/>
      <c r="F3" s="1"/>
      <c r="G3" s="1"/>
      <c r="H3" s="1"/>
      <c r="I3" s="123" t="s">
        <v>4</v>
      </c>
      <c r="J3" s="121"/>
      <c r="K3" s="121"/>
      <c r="L3" s="121"/>
    </row>
    <row r="4" spans="1:12" s="4" customFormat="1" ht="15" customHeight="1" x14ac:dyDescent="0.25">
      <c r="A4" s="88"/>
      <c r="B4" s="40"/>
      <c r="C4" s="3"/>
      <c r="D4" s="3"/>
      <c r="E4" s="3"/>
      <c r="F4" s="3"/>
      <c r="G4" s="3"/>
      <c r="H4" s="3"/>
      <c r="I4" s="122" t="s">
        <v>19</v>
      </c>
      <c r="J4" s="121"/>
      <c r="K4" s="121"/>
      <c r="L4" s="121"/>
    </row>
    <row r="5" spans="1:12" s="4" customFormat="1" ht="16.5" customHeight="1" x14ac:dyDescent="0.25">
      <c r="A5" s="89"/>
      <c r="B5" s="40"/>
      <c r="C5" s="3"/>
      <c r="D5" s="3"/>
      <c r="E5" s="3"/>
      <c r="F5" s="3"/>
      <c r="G5" s="3"/>
      <c r="H5" s="3"/>
      <c r="I5" s="120" t="s">
        <v>5</v>
      </c>
      <c r="J5" s="121"/>
      <c r="K5" s="121"/>
      <c r="L5" s="121"/>
    </row>
    <row r="6" spans="1:12" s="4" customFormat="1" ht="36" customHeight="1" x14ac:dyDescent="0.25">
      <c r="A6" s="90"/>
      <c r="B6" s="40"/>
      <c r="C6" s="3"/>
      <c r="D6" s="3"/>
      <c r="E6" s="3"/>
      <c r="F6" s="3"/>
      <c r="G6" s="3"/>
      <c r="H6" s="3"/>
      <c r="I6" s="3"/>
      <c r="J6" s="3"/>
      <c r="L6" s="19" t="s">
        <v>54</v>
      </c>
    </row>
    <row r="7" spans="1:12" s="4" customFormat="1" ht="16.5" customHeight="1" x14ac:dyDescent="0.25">
      <c r="A7" s="41" t="s">
        <v>22</v>
      </c>
      <c r="B7" s="40"/>
      <c r="C7" s="3"/>
      <c r="D7" s="3"/>
      <c r="E7" s="3"/>
      <c r="F7" s="3"/>
      <c r="G7" s="3"/>
      <c r="H7" s="3"/>
      <c r="I7" s="3"/>
      <c r="J7" s="3"/>
      <c r="L7" s="19" t="s">
        <v>23</v>
      </c>
    </row>
    <row r="8" spans="1:12" x14ac:dyDescent="0.25">
      <c r="B8" s="42"/>
      <c r="I8" s="43"/>
    </row>
    <row r="9" spans="1:12" ht="15.75" x14ac:dyDescent="0.25">
      <c r="A9" s="96" t="s">
        <v>25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27.75" customHeight="1" x14ac:dyDescent="0.25">
      <c r="A10" s="97" t="s">
        <v>26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</row>
    <row r="11" spans="1:12" x14ac:dyDescent="0.25">
      <c r="A11" s="98" t="s">
        <v>6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2" ht="12.75" customHeight="1" x14ac:dyDescent="0.25">
      <c r="A12" s="44"/>
      <c r="B12" s="45"/>
      <c r="C12" s="45"/>
      <c r="D12" s="45"/>
      <c r="E12" s="45"/>
      <c r="F12" s="45"/>
      <c r="G12" s="45"/>
      <c r="H12" s="45"/>
    </row>
    <row r="13" spans="1:12" ht="17.25" customHeight="1" x14ac:dyDescent="0.25">
      <c r="A13" s="99" t="s">
        <v>7</v>
      </c>
      <c r="B13" s="99" t="s">
        <v>8</v>
      </c>
      <c r="C13" s="99" t="s">
        <v>2</v>
      </c>
      <c r="D13" s="99"/>
      <c r="E13" s="99" t="s">
        <v>9</v>
      </c>
      <c r="F13" s="99"/>
      <c r="G13" s="99"/>
      <c r="H13" s="99"/>
      <c r="I13" s="99" t="s">
        <v>10</v>
      </c>
      <c r="J13" s="99"/>
      <c r="K13" s="99"/>
      <c r="L13" s="99"/>
    </row>
    <row r="14" spans="1:12" ht="102.75" customHeight="1" x14ac:dyDescent="0.25">
      <c r="A14" s="99"/>
      <c r="B14" s="99"/>
      <c r="C14" s="46" t="s">
        <v>1</v>
      </c>
      <c r="D14" s="46" t="s">
        <v>3</v>
      </c>
      <c r="E14" s="46" t="s">
        <v>0</v>
      </c>
      <c r="F14" s="46" t="s">
        <v>1</v>
      </c>
      <c r="G14" s="46" t="s">
        <v>3</v>
      </c>
      <c r="H14" s="46" t="s">
        <v>11</v>
      </c>
      <c r="I14" s="46" t="s">
        <v>0</v>
      </c>
      <c r="J14" s="46" t="s">
        <v>1</v>
      </c>
      <c r="K14" s="46" t="s">
        <v>3</v>
      </c>
      <c r="L14" s="47" t="s">
        <v>12</v>
      </c>
    </row>
    <row r="15" spans="1:12" x14ac:dyDescent="0.25">
      <c r="A15" s="46">
        <v>1</v>
      </c>
      <c r="B15" s="46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  <c r="I15" s="46">
        <v>9</v>
      </c>
      <c r="J15" s="46">
        <v>10</v>
      </c>
      <c r="K15" s="46">
        <v>11</v>
      </c>
      <c r="L15" s="47">
        <v>12</v>
      </c>
    </row>
    <row r="16" spans="1:12" x14ac:dyDescent="0.25">
      <c r="A16" s="48"/>
      <c r="B16" s="102" t="s">
        <v>27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4"/>
    </row>
    <row r="17" spans="1:12" ht="20.25" customHeight="1" x14ac:dyDescent="0.25">
      <c r="A17" s="48">
        <v>1</v>
      </c>
      <c r="B17" s="11" t="s">
        <v>65</v>
      </c>
      <c r="C17" s="49" t="s">
        <v>28</v>
      </c>
      <c r="D17" s="50">
        <v>1</v>
      </c>
      <c r="E17" s="51"/>
      <c r="F17" s="51"/>
      <c r="G17" s="51"/>
      <c r="H17" s="51"/>
      <c r="I17" s="51"/>
      <c r="J17" s="51"/>
      <c r="K17" s="51"/>
      <c r="L17" s="52"/>
    </row>
    <row r="18" spans="1:12" ht="20.25" customHeight="1" x14ac:dyDescent="0.25">
      <c r="A18" s="48">
        <v>2</v>
      </c>
      <c r="B18" s="11" t="s">
        <v>66</v>
      </c>
      <c r="C18" s="49" t="s">
        <v>29</v>
      </c>
      <c r="D18" s="50">
        <v>1</v>
      </c>
      <c r="E18" s="51"/>
      <c r="F18" s="51"/>
      <c r="G18" s="51"/>
      <c r="H18" s="51"/>
      <c r="I18" s="51"/>
      <c r="J18" s="51"/>
      <c r="K18" s="51"/>
      <c r="L18" s="52"/>
    </row>
    <row r="19" spans="1:12" ht="29.25" customHeight="1" x14ac:dyDescent="0.25">
      <c r="A19" s="48">
        <v>3</v>
      </c>
      <c r="B19" s="11" t="s">
        <v>67</v>
      </c>
      <c r="C19" s="49" t="s">
        <v>30</v>
      </c>
      <c r="D19" s="50">
        <v>1</v>
      </c>
      <c r="E19" s="51"/>
      <c r="F19" s="51"/>
      <c r="G19" s="51"/>
      <c r="H19" s="51"/>
      <c r="I19" s="51"/>
      <c r="J19" s="51"/>
      <c r="K19" s="51"/>
      <c r="L19" s="52"/>
    </row>
    <row r="20" spans="1:12" ht="18.75" customHeight="1" x14ac:dyDescent="0.25">
      <c r="A20" s="48">
        <v>4</v>
      </c>
      <c r="B20" s="11" t="s">
        <v>68</v>
      </c>
      <c r="C20" s="49" t="s">
        <v>29</v>
      </c>
      <c r="D20" s="50">
        <v>1</v>
      </c>
      <c r="E20" s="51"/>
      <c r="F20" s="51"/>
      <c r="G20" s="51"/>
      <c r="H20" s="51"/>
      <c r="I20" s="51"/>
      <c r="J20" s="51"/>
      <c r="K20" s="51"/>
      <c r="L20" s="52"/>
    </row>
    <row r="21" spans="1:12" ht="18.75" customHeight="1" x14ac:dyDescent="0.25">
      <c r="A21" s="48">
        <v>5</v>
      </c>
      <c r="B21" s="11" t="s">
        <v>69</v>
      </c>
      <c r="C21" s="49" t="s">
        <v>29</v>
      </c>
      <c r="D21" s="50">
        <v>1</v>
      </c>
      <c r="E21" s="51"/>
      <c r="F21" s="51"/>
      <c r="G21" s="51"/>
      <c r="H21" s="51"/>
      <c r="I21" s="51"/>
      <c r="J21" s="51"/>
      <c r="K21" s="51"/>
      <c r="L21" s="52"/>
    </row>
    <row r="22" spans="1:12" ht="18.75" customHeight="1" x14ac:dyDescent="0.25">
      <c r="A22" s="48">
        <v>6</v>
      </c>
      <c r="B22" s="11" t="s">
        <v>70</v>
      </c>
      <c r="C22" s="49" t="s">
        <v>29</v>
      </c>
      <c r="D22" s="50">
        <v>1</v>
      </c>
      <c r="E22" s="51"/>
      <c r="F22" s="51"/>
      <c r="G22" s="51"/>
      <c r="H22" s="51"/>
      <c r="I22" s="51"/>
      <c r="J22" s="51"/>
      <c r="K22" s="51"/>
      <c r="L22" s="52"/>
    </row>
    <row r="23" spans="1:12" ht="18.75" customHeight="1" x14ac:dyDescent="0.25">
      <c r="A23" s="48">
        <v>7</v>
      </c>
      <c r="B23" s="11" t="s">
        <v>71</v>
      </c>
      <c r="C23" s="49" t="s">
        <v>29</v>
      </c>
      <c r="D23" s="50">
        <v>1</v>
      </c>
      <c r="E23" s="51"/>
      <c r="F23" s="51"/>
      <c r="G23" s="51"/>
      <c r="H23" s="51"/>
      <c r="I23" s="51"/>
      <c r="J23" s="51"/>
      <c r="K23" s="51"/>
      <c r="L23" s="52"/>
    </row>
    <row r="24" spans="1:12" ht="18.75" customHeight="1" x14ac:dyDescent="0.25">
      <c r="A24" s="48">
        <v>8</v>
      </c>
      <c r="B24" s="11" t="s">
        <v>72</v>
      </c>
      <c r="C24" s="49" t="s">
        <v>29</v>
      </c>
      <c r="D24" s="50">
        <v>1</v>
      </c>
      <c r="E24" s="51"/>
      <c r="F24" s="51"/>
      <c r="G24" s="51"/>
      <c r="H24" s="51"/>
      <c r="I24" s="51"/>
      <c r="J24" s="51"/>
      <c r="K24" s="51"/>
      <c r="L24" s="52"/>
    </row>
    <row r="25" spans="1:12" ht="19.5" customHeight="1" x14ac:dyDescent="0.25">
      <c r="A25" s="48">
        <v>9</v>
      </c>
      <c r="B25" s="11" t="s">
        <v>73</v>
      </c>
      <c r="C25" s="49" t="s">
        <v>29</v>
      </c>
      <c r="D25" s="50">
        <v>1</v>
      </c>
      <c r="E25" s="51"/>
      <c r="F25" s="51"/>
      <c r="G25" s="51"/>
      <c r="H25" s="51"/>
      <c r="I25" s="51"/>
      <c r="J25" s="51"/>
      <c r="K25" s="51"/>
      <c r="L25" s="52"/>
    </row>
    <row r="26" spans="1:12" ht="35.25" customHeight="1" x14ac:dyDescent="0.25">
      <c r="A26" s="48">
        <v>10</v>
      </c>
      <c r="B26" s="11" t="s">
        <v>74</v>
      </c>
      <c r="C26" s="49" t="s">
        <v>21</v>
      </c>
      <c r="D26" s="50">
        <v>1</v>
      </c>
      <c r="E26" s="51"/>
      <c r="F26" s="51"/>
      <c r="G26" s="51"/>
      <c r="H26" s="51"/>
      <c r="I26" s="51"/>
      <c r="J26" s="51"/>
      <c r="K26" s="51"/>
      <c r="L26" s="52"/>
    </row>
    <row r="27" spans="1:12" ht="19.5" customHeight="1" x14ac:dyDescent="0.25">
      <c r="A27" s="48"/>
      <c r="B27" s="105" t="s">
        <v>31</v>
      </c>
      <c r="C27" s="106"/>
      <c r="D27" s="106"/>
      <c r="E27" s="106"/>
      <c r="F27" s="106"/>
      <c r="G27" s="106"/>
      <c r="H27" s="106"/>
      <c r="I27" s="106"/>
      <c r="J27" s="106"/>
      <c r="K27" s="106"/>
      <c r="L27" s="107"/>
    </row>
    <row r="28" spans="1:12" ht="111" customHeight="1" x14ac:dyDescent="0.25">
      <c r="A28" s="48">
        <v>11</v>
      </c>
      <c r="B28" s="11" t="s">
        <v>75</v>
      </c>
      <c r="C28" s="49" t="s">
        <v>32</v>
      </c>
      <c r="D28" s="50">
        <v>1</v>
      </c>
      <c r="E28" s="51"/>
      <c r="F28" s="51"/>
      <c r="G28" s="51"/>
      <c r="H28" s="51"/>
      <c r="I28" s="11" t="s">
        <v>33</v>
      </c>
      <c r="J28" s="49" t="s">
        <v>34</v>
      </c>
      <c r="K28" s="50">
        <v>180</v>
      </c>
      <c r="L28" s="53" t="s">
        <v>14</v>
      </c>
    </row>
    <row r="29" spans="1:12" ht="33.75" customHeight="1" x14ac:dyDescent="0.25">
      <c r="A29" s="48">
        <v>12</v>
      </c>
      <c r="B29" s="11" t="s">
        <v>76</v>
      </c>
      <c r="C29" s="49" t="s">
        <v>16</v>
      </c>
      <c r="D29" s="54">
        <v>52.1</v>
      </c>
      <c r="E29" s="51"/>
      <c r="F29" s="51"/>
      <c r="G29" s="51"/>
      <c r="H29" s="51"/>
      <c r="I29" s="11" t="s">
        <v>64</v>
      </c>
      <c r="J29" s="49" t="s">
        <v>13</v>
      </c>
      <c r="K29" s="50">
        <v>200</v>
      </c>
      <c r="L29" s="53" t="s">
        <v>14</v>
      </c>
    </row>
    <row r="30" spans="1:12" ht="25.5" customHeight="1" x14ac:dyDescent="0.25">
      <c r="A30" s="48">
        <v>13</v>
      </c>
      <c r="B30" s="11" t="s">
        <v>77</v>
      </c>
      <c r="C30" s="49" t="s">
        <v>16</v>
      </c>
      <c r="D30" s="54">
        <v>52.1</v>
      </c>
      <c r="E30" s="51"/>
      <c r="F30" s="51"/>
      <c r="G30" s="51"/>
      <c r="H30" s="51"/>
      <c r="I30" s="51"/>
      <c r="J30" s="51"/>
      <c r="K30" s="51"/>
      <c r="L30" s="52"/>
    </row>
    <row r="31" spans="1:12" ht="19.5" customHeight="1" x14ac:dyDescent="0.25">
      <c r="A31" s="48"/>
      <c r="B31" s="105" t="s">
        <v>35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2" ht="30" customHeight="1" x14ac:dyDescent="0.25">
      <c r="A32" s="48">
        <v>14</v>
      </c>
      <c r="B32" s="11" t="s">
        <v>78</v>
      </c>
      <c r="C32" s="49" t="s">
        <v>21</v>
      </c>
      <c r="D32" s="50">
        <v>3</v>
      </c>
      <c r="E32" s="51"/>
      <c r="F32" s="51"/>
      <c r="G32" s="51"/>
      <c r="H32" s="51"/>
      <c r="I32" s="51"/>
      <c r="J32" s="51"/>
      <c r="K32" s="51"/>
      <c r="L32" s="52"/>
    </row>
    <row r="33" spans="1:12" ht="48.75" customHeight="1" x14ac:dyDescent="0.25">
      <c r="A33" s="48">
        <v>15</v>
      </c>
      <c r="B33" s="11" t="s">
        <v>79</v>
      </c>
      <c r="C33" s="49" t="s">
        <v>21</v>
      </c>
      <c r="D33" s="50">
        <v>3</v>
      </c>
      <c r="E33" s="51"/>
      <c r="F33" s="51"/>
      <c r="G33" s="51"/>
      <c r="H33" s="51"/>
      <c r="I33" s="55" t="s">
        <v>116</v>
      </c>
      <c r="J33" s="56" t="s">
        <v>16</v>
      </c>
      <c r="K33" s="57">
        <v>0.10199999999999999</v>
      </c>
      <c r="L33" s="53" t="s">
        <v>14</v>
      </c>
    </row>
    <row r="34" spans="1:12" ht="59.25" customHeight="1" x14ac:dyDescent="0.25">
      <c r="A34" s="48">
        <v>16</v>
      </c>
      <c r="B34" s="11" t="s">
        <v>80</v>
      </c>
      <c r="C34" s="49" t="s">
        <v>21</v>
      </c>
      <c r="D34" s="50">
        <v>3</v>
      </c>
      <c r="E34" s="55" t="s">
        <v>116</v>
      </c>
      <c r="F34" s="56" t="s">
        <v>16</v>
      </c>
      <c r="G34" s="57">
        <v>0.10199999999999999</v>
      </c>
      <c r="H34" s="56" t="s">
        <v>62</v>
      </c>
      <c r="I34" s="51"/>
      <c r="J34" s="51"/>
      <c r="K34" s="51"/>
      <c r="L34" s="52"/>
    </row>
    <row r="35" spans="1:12" ht="33" customHeight="1" x14ac:dyDescent="0.25">
      <c r="A35" s="100">
        <v>17</v>
      </c>
      <c r="B35" s="108" t="s">
        <v>142</v>
      </c>
      <c r="C35" s="100" t="s">
        <v>17</v>
      </c>
      <c r="D35" s="100">
        <v>20.399999999999999</v>
      </c>
      <c r="E35" s="112"/>
      <c r="F35" s="112"/>
      <c r="G35" s="112"/>
      <c r="H35" s="112"/>
      <c r="I35" s="11" t="s">
        <v>119</v>
      </c>
      <c r="J35" s="49" t="s">
        <v>13</v>
      </c>
      <c r="K35" s="58">
        <v>0.432</v>
      </c>
      <c r="L35" s="53" t="s">
        <v>14</v>
      </c>
    </row>
    <row r="36" spans="1:12" ht="33" customHeight="1" x14ac:dyDescent="0.25">
      <c r="A36" s="111"/>
      <c r="B36" s="109"/>
      <c r="C36" s="111"/>
      <c r="D36" s="111"/>
      <c r="E36" s="113"/>
      <c r="F36" s="113"/>
      <c r="G36" s="113"/>
      <c r="H36" s="113"/>
      <c r="I36" s="11" t="s">
        <v>120</v>
      </c>
      <c r="J36" s="49" t="s">
        <v>13</v>
      </c>
      <c r="K36" s="58">
        <v>0.432</v>
      </c>
      <c r="L36" s="53" t="s">
        <v>14</v>
      </c>
    </row>
    <row r="37" spans="1:12" ht="33" customHeight="1" x14ac:dyDescent="0.25">
      <c r="A37" s="111"/>
      <c r="B37" s="109"/>
      <c r="C37" s="111"/>
      <c r="D37" s="111"/>
      <c r="E37" s="113"/>
      <c r="F37" s="113"/>
      <c r="G37" s="113"/>
      <c r="H37" s="113"/>
      <c r="I37" s="11" t="s">
        <v>121</v>
      </c>
      <c r="J37" s="49" t="s">
        <v>13</v>
      </c>
      <c r="K37" s="58">
        <v>0.432</v>
      </c>
      <c r="L37" s="53" t="s">
        <v>14</v>
      </c>
    </row>
    <row r="38" spans="1:12" ht="32.25" customHeight="1" x14ac:dyDescent="0.25">
      <c r="A38" s="101"/>
      <c r="B38" s="110"/>
      <c r="C38" s="101"/>
      <c r="D38" s="101"/>
      <c r="E38" s="114"/>
      <c r="F38" s="114"/>
      <c r="G38" s="114"/>
      <c r="H38" s="114"/>
      <c r="I38" s="11" t="s">
        <v>122</v>
      </c>
      <c r="J38" s="49" t="s">
        <v>13</v>
      </c>
      <c r="K38" s="59">
        <v>3.24</v>
      </c>
      <c r="L38" s="53" t="s">
        <v>14</v>
      </c>
    </row>
    <row r="39" spans="1:12" x14ac:dyDescent="0.25">
      <c r="A39" s="105" t="s">
        <v>36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7"/>
      <c r="L39" s="52"/>
    </row>
    <row r="40" spans="1:12" ht="65.25" customHeight="1" x14ac:dyDescent="0.25">
      <c r="A40" s="48">
        <v>18</v>
      </c>
      <c r="B40" s="11" t="s">
        <v>81</v>
      </c>
      <c r="C40" s="49" t="s">
        <v>21</v>
      </c>
      <c r="D40" s="50">
        <v>3</v>
      </c>
      <c r="E40" s="56"/>
      <c r="F40" s="49"/>
      <c r="G40" s="50"/>
      <c r="H40" s="56"/>
      <c r="I40" s="51"/>
      <c r="J40" s="51"/>
      <c r="K40" s="51"/>
      <c r="L40" s="52"/>
    </row>
    <row r="41" spans="1:12" ht="66.75" customHeight="1" x14ac:dyDescent="0.25">
      <c r="A41" s="48">
        <v>19</v>
      </c>
      <c r="B41" s="11" t="s">
        <v>82</v>
      </c>
      <c r="C41" s="49" t="s">
        <v>21</v>
      </c>
      <c r="D41" s="50">
        <v>3</v>
      </c>
      <c r="E41" s="51"/>
      <c r="F41" s="51"/>
      <c r="G41" s="51"/>
      <c r="H41" s="51"/>
      <c r="I41" s="51"/>
      <c r="J41" s="51"/>
      <c r="K41" s="51"/>
      <c r="L41" s="52"/>
    </row>
    <row r="42" spans="1:12" ht="60.75" customHeight="1" x14ac:dyDescent="0.25">
      <c r="A42" s="48">
        <v>20</v>
      </c>
      <c r="B42" s="11" t="s">
        <v>83</v>
      </c>
      <c r="C42" s="49" t="s">
        <v>21</v>
      </c>
      <c r="D42" s="50">
        <v>3</v>
      </c>
      <c r="E42" s="56"/>
      <c r="F42" s="49"/>
      <c r="G42" s="50"/>
      <c r="H42" s="56"/>
      <c r="I42" s="51"/>
      <c r="J42" s="51"/>
      <c r="K42" s="51"/>
      <c r="L42" s="52"/>
    </row>
    <row r="43" spans="1:12" ht="63.75" customHeight="1" x14ac:dyDescent="0.25">
      <c r="A43" s="48">
        <v>21</v>
      </c>
      <c r="B43" s="11" t="s">
        <v>84</v>
      </c>
      <c r="C43" s="49" t="s">
        <v>21</v>
      </c>
      <c r="D43" s="50">
        <v>3</v>
      </c>
      <c r="E43" s="51"/>
      <c r="F43" s="51"/>
      <c r="G43" s="51"/>
      <c r="H43" s="51"/>
      <c r="I43" s="51"/>
      <c r="J43" s="51"/>
      <c r="K43" s="51"/>
      <c r="L43" s="52"/>
    </row>
    <row r="44" spans="1:12" ht="36.75" customHeight="1" x14ac:dyDescent="0.25">
      <c r="A44" s="48">
        <v>22</v>
      </c>
      <c r="B44" s="11" t="s">
        <v>85</v>
      </c>
      <c r="C44" s="49" t="s">
        <v>21</v>
      </c>
      <c r="D44" s="50">
        <v>1</v>
      </c>
      <c r="E44" s="56"/>
      <c r="F44" s="49"/>
      <c r="G44" s="50"/>
      <c r="H44" s="56"/>
      <c r="I44" s="51"/>
      <c r="J44" s="51"/>
      <c r="K44" s="51"/>
      <c r="L44" s="52"/>
    </row>
    <row r="45" spans="1:12" ht="63" customHeight="1" x14ac:dyDescent="0.25">
      <c r="A45" s="48">
        <v>23</v>
      </c>
      <c r="B45" s="11" t="s">
        <v>86</v>
      </c>
      <c r="C45" s="49" t="s">
        <v>21</v>
      </c>
      <c r="D45" s="50">
        <v>1</v>
      </c>
      <c r="E45" s="51"/>
      <c r="F45" s="51"/>
      <c r="G45" s="51"/>
      <c r="H45" s="51"/>
      <c r="I45" s="51"/>
      <c r="J45" s="51"/>
      <c r="K45" s="51"/>
      <c r="L45" s="52"/>
    </row>
    <row r="46" spans="1:12" ht="21.75" customHeight="1" x14ac:dyDescent="0.25">
      <c r="A46" s="48">
        <v>24</v>
      </c>
      <c r="B46" s="11" t="s">
        <v>117</v>
      </c>
      <c r="C46" s="49" t="s">
        <v>18</v>
      </c>
      <c r="D46" s="58">
        <f>3*2.033</f>
        <v>6.0990000000000002</v>
      </c>
      <c r="E46" s="51"/>
      <c r="F46" s="51"/>
      <c r="G46" s="51"/>
      <c r="H46" s="51"/>
      <c r="I46" s="51"/>
      <c r="J46" s="51"/>
      <c r="K46" s="51"/>
      <c r="L46" s="52"/>
    </row>
    <row r="47" spans="1:12" ht="33.75" customHeight="1" x14ac:dyDescent="0.25">
      <c r="A47" s="48">
        <v>25</v>
      </c>
      <c r="B47" s="11" t="s">
        <v>143</v>
      </c>
      <c r="C47" s="49" t="s">
        <v>18</v>
      </c>
      <c r="D47" s="58">
        <f>3*2.033</f>
        <v>6.0990000000000002</v>
      </c>
      <c r="E47" s="51"/>
      <c r="F47" s="51"/>
      <c r="G47" s="51"/>
      <c r="H47" s="51"/>
      <c r="I47" s="51"/>
      <c r="J47" s="51"/>
      <c r="K47" s="51"/>
      <c r="L47" s="52"/>
    </row>
    <row r="48" spans="1:12" x14ac:dyDescent="0.25">
      <c r="A48" s="105" t="s">
        <v>37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7"/>
      <c r="L48" s="52"/>
    </row>
    <row r="49" spans="1:12" ht="33.75" customHeight="1" x14ac:dyDescent="0.25">
      <c r="A49" s="48">
        <v>26</v>
      </c>
      <c r="B49" s="11" t="s">
        <v>87</v>
      </c>
      <c r="C49" s="49" t="s">
        <v>21</v>
      </c>
      <c r="D49" s="50">
        <v>3</v>
      </c>
      <c r="E49" s="51"/>
      <c r="F49" s="51"/>
      <c r="G49" s="51"/>
      <c r="H49" s="51"/>
      <c r="I49" s="51"/>
      <c r="J49" s="51"/>
      <c r="K49" s="51"/>
      <c r="L49" s="52"/>
    </row>
    <row r="50" spans="1:12" ht="33" customHeight="1" x14ac:dyDescent="0.25">
      <c r="A50" s="112">
        <v>27</v>
      </c>
      <c r="B50" s="108" t="s">
        <v>88</v>
      </c>
      <c r="C50" s="100" t="s">
        <v>21</v>
      </c>
      <c r="D50" s="100">
        <v>3</v>
      </c>
      <c r="E50" s="112"/>
      <c r="F50" s="112"/>
      <c r="G50" s="112"/>
      <c r="H50" s="112"/>
      <c r="I50" s="11" t="s">
        <v>38</v>
      </c>
      <c r="J50" s="49" t="s">
        <v>13</v>
      </c>
      <c r="K50" s="54">
        <v>50</v>
      </c>
      <c r="L50" s="53" t="s">
        <v>14</v>
      </c>
    </row>
    <row r="51" spans="1:12" ht="33.75" customHeight="1" x14ac:dyDescent="0.25">
      <c r="A51" s="114"/>
      <c r="B51" s="110"/>
      <c r="C51" s="101"/>
      <c r="D51" s="101"/>
      <c r="E51" s="114"/>
      <c r="F51" s="114"/>
      <c r="G51" s="114"/>
      <c r="H51" s="114"/>
      <c r="I51" s="11" t="s">
        <v>39</v>
      </c>
      <c r="J51" s="49" t="s">
        <v>13</v>
      </c>
      <c r="K51" s="54">
        <v>34</v>
      </c>
      <c r="L51" s="53" t="s">
        <v>14</v>
      </c>
    </row>
    <row r="52" spans="1:12" ht="19.5" customHeight="1" x14ac:dyDescent="0.25">
      <c r="A52" s="5">
        <v>28</v>
      </c>
      <c r="B52" s="6" t="s">
        <v>89</v>
      </c>
      <c r="C52" s="7" t="s">
        <v>21</v>
      </c>
      <c r="D52" s="7">
        <v>7</v>
      </c>
      <c r="E52" s="5"/>
      <c r="F52" s="5"/>
      <c r="G52" s="5"/>
      <c r="H52" s="5"/>
      <c r="I52" s="11"/>
      <c r="J52" s="49"/>
      <c r="K52" s="54"/>
      <c r="L52" s="53"/>
    </row>
    <row r="53" spans="1:12" ht="30" customHeight="1" x14ac:dyDescent="0.25">
      <c r="A53" s="112">
        <v>29</v>
      </c>
      <c r="B53" s="108" t="s">
        <v>90</v>
      </c>
      <c r="C53" s="100" t="s">
        <v>21</v>
      </c>
      <c r="D53" s="100">
        <v>7</v>
      </c>
      <c r="E53" s="100"/>
      <c r="F53" s="100"/>
      <c r="G53" s="100"/>
      <c r="H53" s="100"/>
      <c r="I53" s="11" t="s">
        <v>38</v>
      </c>
      <c r="J53" s="49" t="s">
        <v>13</v>
      </c>
      <c r="K53" s="54">
        <f>7+43</f>
        <v>50</v>
      </c>
      <c r="L53" s="53" t="s">
        <v>14</v>
      </c>
    </row>
    <row r="54" spans="1:12" ht="31.5" customHeight="1" x14ac:dyDescent="0.25">
      <c r="A54" s="114"/>
      <c r="B54" s="110"/>
      <c r="C54" s="101"/>
      <c r="D54" s="101"/>
      <c r="E54" s="101"/>
      <c r="F54" s="101"/>
      <c r="G54" s="101"/>
      <c r="H54" s="101"/>
      <c r="I54" s="11" t="s">
        <v>39</v>
      </c>
      <c r="J54" s="49" t="s">
        <v>13</v>
      </c>
      <c r="K54" s="54">
        <f>4.8+29.2</f>
        <v>34</v>
      </c>
      <c r="L54" s="53" t="s">
        <v>14</v>
      </c>
    </row>
    <row r="55" spans="1:12" x14ac:dyDescent="0.25">
      <c r="A55" s="105" t="s">
        <v>40</v>
      </c>
      <c r="B55" s="106"/>
      <c r="C55" s="106"/>
      <c r="D55" s="106"/>
      <c r="E55" s="106"/>
      <c r="F55" s="106"/>
      <c r="G55" s="106"/>
      <c r="H55" s="106"/>
      <c r="I55" s="106"/>
      <c r="J55" s="106"/>
      <c r="K55" s="107"/>
      <c r="L55" s="52"/>
    </row>
    <row r="56" spans="1:12" ht="22.5" customHeight="1" x14ac:dyDescent="0.25">
      <c r="A56" s="48">
        <v>30</v>
      </c>
      <c r="B56" s="11" t="s">
        <v>91</v>
      </c>
      <c r="C56" s="49" t="s">
        <v>21</v>
      </c>
      <c r="D56" s="50">
        <v>6</v>
      </c>
      <c r="E56" s="51"/>
      <c r="F56" s="51"/>
      <c r="G56" s="51"/>
      <c r="H56" s="51"/>
      <c r="I56" s="51"/>
      <c r="J56" s="51"/>
      <c r="K56" s="51"/>
      <c r="L56" s="52"/>
    </row>
    <row r="57" spans="1:12" ht="30" x14ac:dyDescent="0.25">
      <c r="A57" s="112">
        <v>31</v>
      </c>
      <c r="B57" s="108" t="s">
        <v>92</v>
      </c>
      <c r="C57" s="100" t="s">
        <v>21</v>
      </c>
      <c r="D57" s="100">
        <v>6</v>
      </c>
      <c r="E57" s="100"/>
      <c r="F57" s="100"/>
      <c r="G57" s="100"/>
      <c r="H57" s="100"/>
      <c r="I57" s="11" t="s">
        <v>38</v>
      </c>
      <c r="J57" s="49" t="s">
        <v>13</v>
      </c>
      <c r="K57" s="54">
        <v>50</v>
      </c>
      <c r="L57" s="53" t="s">
        <v>14</v>
      </c>
    </row>
    <row r="58" spans="1:12" ht="32.25" customHeight="1" x14ac:dyDescent="0.25">
      <c r="A58" s="114"/>
      <c r="B58" s="110"/>
      <c r="C58" s="101"/>
      <c r="D58" s="101"/>
      <c r="E58" s="101"/>
      <c r="F58" s="101"/>
      <c r="G58" s="101"/>
      <c r="H58" s="101"/>
      <c r="I58" s="11" t="s">
        <v>39</v>
      </c>
      <c r="J58" s="49" t="s">
        <v>13</v>
      </c>
      <c r="K58" s="54">
        <v>34</v>
      </c>
      <c r="L58" s="53" t="s">
        <v>14</v>
      </c>
    </row>
    <row r="59" spans="1:12" ht="78.75" customHeight="1" x14ac:dyDescent="0.25">
      <c r="A59" s="48">
        <v>32</v>
      </c>
      <c r="B59" s="60" t="s">
        <v>144</v>
      </c>
      <c r="C59" s="61" t="s">
        <v>17</v>
      </c>
      <c r="D59" s="61">
        <v>135.6</v>
      </c>
      <c r="E59" s="62"/>
      <c r="F59" s="62"/>
      <c r="G59" s="62"/>
      <c r="H59" s="62"/>
      <c r="I59" s="11" t="s">
        <v>122</v>
      </c>
      <c r="J59" s="49" t="s">
        <v>13</v>
      </c>
      <c r="K59" s="58">
        <v>24.408000000000001</v>
      </c>
      <c r="L59" s="53" t="s">
        <v>14</v>
      </c>
    </row>
    <row r="60" spans="1:12" x14ac:dyDescent="0.25">
      <c r="A60" s="105" t="s">
        <v>41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7"/>
      <c r="L60" s="52"/>
    </row>
    <row r="61" spans="1:12" ht="23.25" customHeight="1" x14ac:dyDescent="0.25">
      <c r="A61" s="48">
        <v>33</v>
      </c>
      <c r="B61" s="11" t="s">
        <v>93</v>
      </c>
      <c r="C61" s="49" t="s">
        <v>21</v>
      </c>
      <c r="D61" s="50">
        <v>6</v>
      </c>
      <c r="E61" s="51"/>
      <c r="F61" s="51"/>
      <c r="G61" s="51"/>
      <c r="H61" s="51"/>
      <c r="I61" s="51"/>
      <c r="J61" s="51"/>
      <c r="K61" s="51"/>
      <c r="L61" s="52"/>
    </row>
    <row r="62" spans="1:12" ht="30" customHeight="1" x14ac:dyDescent="0.25">
      <c r="A62" s="112">
        <v>34</v>
      </c>
      <c r="B62" s="108" t="s">
        <v>94</v>
      </c>
      <c r="C62" s="112" t="s">
        <v>21</v>
      </c>
      <c r="D62" s="112">
        <v>6</v>
      </c>
      <c r="E62" s="112"/>
      <c r="F62" s="112"/>
      <c r="G62" s="112"/>
      <c r="H62" s="112"/>
      <c r="I62" s="11" t="s">
        <v>38</v>
      </c>
      <c r="J62" s="49" t="s">
        <v>13</v>
      </c>
      <c r="K62" s="54">
        <v>50</v>
      </c>
      <c r="L62" s="53" t="s">
        <v>14</v>
      </c>
    </row>
    <row r="63" spans="1:12" ht="29.25" customHeight="1" x14ac:dyDescent="0.25">
      <c r="A63" s="113"/>
      <c r="B63" s="109"/>
      <c r="C63" s="113"/>
      <c r="D63" s="113"/>
      <c r="E63" s="113"/>
      <c r="F63" s="113"/>
      <c r="G63" s="113"/>
      <c r="H63" s="113"/>
      <c r="I63" s="11" t="s">
        <v>39</v>
      </c>
      <c r="J63" s="49" t="s">
        <v>13</v>
      </c>
      <c r="K63" s="54">
        <v>34</v>
      </c>
      <c r="L63" s="53" t="s">
        <v>14</v>
      </c>
    </row>
    <row r="64" spans="1:12" ht="28.5" customHeight="1" x14ac:dyDescent="0.25">
      <c r="A64" s="114"/>
      <c r="B64" s="110"/>
      <c r="C64" s="114"/>
      <c r="D64" s="114"/>
      <c r="E64" s="114"/>
      <c r="F64" s="114"/>
      <c r="G64" s="114"/>
      <c r="H64" s="114"/>
      <c r="I64" s="11" t="s">
        <v>42</v>
      </c>
      <c r="J64" s="49" t="s">
        <v>13</v>
      </c>
      <c r="K64" s="54">
        <v>30</v>
      </c>
      <c r="L64" s="53" t="s">
        <v>14</v>
      </c>
    </row>
    <row r="65" spans="1:12" ht="31.5" customHeight="1" x14ac:dyDescent="0.25">
      <c r="A65" s="8">
        <v>35</v>
      </c>
      <c r="B65" s="9" t="s">
        <v>145</v>
      </c>
      <c r="C65" s="8" t="s">
        <v>16</v>
      </c>
      <c r="D65" s="8">
        <v>0.4</v>
      </c>
      <c r="E65" s="8"/>
      <c r="F65" s="8"/>
      <c r="G65" s="8"/>
      <c r="H65" s="8"/>
      <c r="I65" s="11"/>
      <c r="J65" s="49"/>
      <c r="K65" s="54"/>
      <c r="L65" s="53"/>
    </row>
    <row r="66" spans="1:12" ht="60.75" customHeight="1" x14ac:dyDescent="0.25">
      <c r="A66" s="8">
        <v>36</v>
      </c>
      <c r="B66" s="9" t="s">
        <v>125</v>
      </c>
      <c r="C66" s="8" t="s">
        <v>16</v>
      </c>
      <c r="D66" s="8">
        <v>0.4</v>
      </c>
      <c r="E66" s="8"/>
      <c r="F66" s="8"/>
      <c r="G66" s="8"/>
      <c r="H66" s="8"/>
      <c r="I66" s="11"/>
      <c r="J66" s="49"/>
      <c r="K66" s="54"/>
      <c r="L66" s="53"/>
    </row>
    <row r="67" spans="1:12" ht="37.5" customHeight="1" x14ac:dyDescent="0.25">
      <c r="A67" s="48">
        <v>37</v>
      </c>
      <c r="B67" s="11" t="s">
        <v>124</v>
      </c>
      <c r="C67" s="49" t="s">
        <v>13</v>
      </c>
      <c r="D67" s="50">
        <v>400</v>
      </c>
      <c r="E67" s="11" t="s">
        <v>43</v>
      </c>
      <c r="F67" s="49" t="s">
        <v>16</v>
      </c>
      <c r="G67" s="54">
        <v>0.4</v>
      </c>
      <c r="H67" s="56" t="s">
        <v>50</v>
      </c>
      <c r="I67" s="11"/>
      <c r="J67" s="49"/>
      <c r="K67" s="54"/>
      <c r="L67" s="53"/>
    </row>
    <row r="68" spans="1:12" ht="36" customHeight="1" x14ac:dyDescent="0.25">
      <c r="A68" s="48">
        <v>38</v>
      </c>
      <c r="B68" s="11" t="s">
        <v>95</v>
      </c>
      <c r="C68" s="49" t="s">
        <v>13</v>
      </c>
      <c r="D68" s="50">
        <v>400</v>
      </c>
      <c r="E68" s="11"/>
      <c r="F68" s="49"/>
      <c r="G68" s="54"/>
      <c r="H68" s="56"/>
      <c r="I68" s="11" t="s">
        <v>43</v>
      </c>
      <c r="J68" s="49" t="s">
        <v>16</v>
      </c>
      <c r="K68" s="54">
        <v>0.4</v>
      </c>
      <c r="L68" s="53" t="s">
        <v>14</v>
      </c>
    </row>
    <row r="69" spans="1:12" ht="77.25" customHeight="1" x14ac:dyDescent="0.25">
      <c r="A69" s="48">
        <v>39</v>
      </c>
      <c r="B69" s="60" t="s">
        <v>146</v>
      </c>
      <c r="C69" s="61" t="s">
        <v>17</v>
      </c>
      <c r="D69" s="61">
        <v>8.1</v>
      </c>
      <c r="E69" s="62"/>
      <c r="F69" s="62"/>
      <c r="G69" s="62"/>
      <c r="H69" s="62"/>
      <c r="I69" s="11" t="s">
        <v>122</v>
      </c>
      <c r="J69" s="49" t="s">
        <v>13</v>
      </c>
      <c r="K69" s="58">
        <v>1.458</v>
      </c>
      <c r="L69" s="53" t="s">
        <v>14</v>
      </c>
    </row>
    <row r="70" spans="1:12" x14ac:dyDescent="0.25">
      <c r="A70" s="105" t="s">
        <v>44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7"/>
      <c r="L70" s="52"/>
    </row>
    <row r="71" spans="1:12" ht="36.75" customHeight="1" x14ac:dyDescent="0.25">
      <c r="A71" s="112">
        <v>40</v>
      </c>
      <c r="B71" s="108" t="s">
        <v>96</v>
      </c>
      <c r="C71" s="100" t="s">
        <v>21</v>
      </c>
      <c r="D71" s="100">
        <v>1</v>
      </c>
      <c r="E71" s="100"/>
      <c r="F71" s="100"/>
      <c r="G71" s="100"/>
      <c r="H71" s="100"/>
      <c r="I71" s="11" t="s">
        <v>38</v>
      </c>
      <c r="J71" s="49" t="s">
        <v>13</v>
      </c>
      <c r="K71" s="54">
        <v>50</v>
      </c>
      <c r="L71" s="53" t="s">
        <v>14</v>
      </c>
    </row>
    <row r="72" spans="1:12" ht="33" customHeight="1" x14ac:dyDescent="0.25">
      <c r="A72" s="114"/>
      <c r="B72" s="110"/>
      <c r="C72" s="101"/>
      <c r="D72" s="101"/>
      <c r="E72" s="101"/>
      <c r="F72" s="101"/>
      <c r="G72" s="101"/>
      <c r="H72" s="101"/>
      <c r="I72" s="11" t="s">
        <v>39</v>
      </c>
      <c r="J72" s="49" t="s">
        <v>13</v>
      </c>
      <c r="K72" s="54">
        <v>34</v>
      </c>
      <c r="L72" s="53" t="s">
        <v>14</v>
      </c>
    </row>
    <row r="73" spans="1:12" ht="30" x14ac:dyDescent="0.25">
      <c r="A73" s="48">
        <v>41</v>
      </c>
      <c r="B73" s="11" t="s">
        <v>97</v>
      </c>
      <c r="C73" s="49" t="s">
        <v>21</v>
      </c>
      <c r="D73" s="50">
        <v>1</v>
      </c>
      <c r="E73" s="51"/>
      <c r="F73" s="51"/>
      <c r="G73" s="51"/>
      <c r="H73" s="51"/>
      <c r="I73" s="11" t="s">
        <v>42</v>
      </c>
      <c r="J73" s="49" t="s">
        <v>13</v>
      </c>
      <c r="K73" s="54">
        <v>4</v>
      </c>
      <c r="L73" s="53" t="s">
        <v>14</v>
      </c>
    </row>
    <row r="74" spans="1:12" ht="78" customHeight="1" x14ac:dyDescent="0.25">
      <c r="A74" s="48">
        <v>42</v>
      </c>
      <c r="B74" s="60" t="s">
        <v>147</v>
      </c>
      <c r="C74" s="61" t="s">
        <v>17</v>
      </c>
      <c r="D74" s="61">
        <v>26</v>
      </c>
      <c r="E74" s="62"/>
      <c r="F74" s="62"/>
      <c r="G74" s="62"/>
      <c r="H74" s="62"/>
      <c r="I74" s="11" t="s">
        <v>122</v>
      </c>
      <c r="J74" s="49" t="s">
        <v>13</v>
      </c>
      <c r="K74" s="59">
        <v>4.68</v>
      </c>
      <c r="L74" s="53" t="s">
        <v>14</v>
      </c>
    </row>
    <row r="75" spans="1:12" x14ac:dyDescent="0.25">
      <c r="A75" s="105" t="s">
        <v>52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7"/>
      <c r="L75" s="52"/>
    </row>
    <row r="76" spans="1:12" ht="36" customHeight="1" x14ac:dyDescent="0.25">
      <c r="A76" s="112">
        <v>43</v>
      </c>
      <c r="B76" s="108" t="s">
        <v>98</v>
      </c>
      <c r="C76" s="100" t="s">
        <v>21</v>
      </c>
      <c r="D76" s="100">
        <v>1</v>
      </c>
      <c r="E76" s="100"/>
      <c r="F76" s="100"/>
      <c r="G76" s="100"/>
      <c r="H76" s="100"/>
      <c r="I76" s="11" t="s">
        <v>45</v>
      </c>
      <c r="J76" s="49" t="s">
        <v>13</v>
      </c>
      <c r="K76" s="54">
        <v>59</v>
      </c>
      <c r="L76" s="53" t="s">
        <v>14</v>
      </c>
    </row>
    <row r="77" spans="1:12" ht="33" customHeight="1" x14ac:dyDescent="0.25">
      <c r="A77" s="114"/>
      <c r="B77" s="110"/>
      <c r="C77" s="101"/>
      <c r="D77" s="101"/>
      <c r="E77" s="101"/>
      <c r="F77" s="101"/>
      <c r="G77" s="101"/>
      <c r="H77" s="101"/>
      <c r="I77" s="11" t="s">
        <v>46</v>
      </c>
      <c r="J77" s="49" t="s">
        <v>13</v>
      </c>
      <c r="K77" s="54">
        <v>50</v>
      </c>
      <c r="L77" s="53" t="s">
        <v>14</v>
      </c>
    </row>
    <row r="78" spans="1:12" ht="50.25" customHeight="1" x14ac:dyDescent="0.25">
      <c r="A78" s="48">
        <v>44</v>
      </c>
      <c r="B78" s="11" t="s">
        <v>99</v>
      </c>
      <c r="C78" s="49" t="s">
        <v>21</v>
      </c>
      <c r="D78" s="50">
        <v>2</v>
      </c>
      <c r="E78" s="51"/>
      <c r="F78" s="51"/>
      <c r="G78" s="51"/>
      <c r="H78" s="51"/>
      <c r="I78" s="11" t="s">
        <v>42</v>
      </c>
      <c r="J78" s="49" t="s">
        <v>13</v>
      </c>
      <c r="K78" s="54">
        <v>2</v>
      </c>
      <c r="L78" s="53" t="s">
        <v>14</v>
      </c>
    </row>
    <row r="79" spans="1:12" ht="77.25" customHeight="1" x14ac:dyDescent="0.25">
      <c r="A79" s="48">
        <v>45</v>
      </c>
      <c r="B79" s="60" t="s">
        <v>148</v>
      </c>
      <c r="C79" s="61" t="s">
        <v>17</v>
      </c>
      <c r="D79" s="61">
        <v>120</v>
      </c>
      <c r="E79" s="62"/>
      <c r="F79" s="62"/>
      <c r="G79" s="62"/>
      <c r="H79" s="62"/>
      <c r="I79" s="11" t="s">
        <v>122</v>
      </c>
      <c r="J79" s="49" t="s">
        <v>13</v>
      </c>
      <c r="K79" s="59">
        <v>21.6</v>
      </c>
      <c r="L79" s="53" t="s">
        <v>14</v>
      </c>
    </row>
    <row r="80" spans="1:12" ht="51.75" customHeight="1" x14ac:dyDescent="0.25">
      <c r="A80" s="48">
        <v>46</v>
      </c>
      <c r="B80" s="60" t="s">
        <v>100</v>
      </c>
      <c r="C80" s="61" t="s">
        <v>21</v>
      </c>
      <c r="D80" s="61">
        <v>2</v>
      </c>
      <c r="E80" s="63" t="s">
        <v>63</v>
      </c>
      <c r="F80" s="61" t="s">
        <v>21</v>
      </c>
      <c r="G80" s="61">
        <v>2</v>
      </c>
      <c r="H80" s="61" t="s">
        <v>62</v>
      </c>
      <c r="I80" s="60" t="s">
        <v>63</v>
      </c>
      <c r="J80" s="61" t="s">
        <v>21</v>
      </c>
      <c r="K80" s="61">
        <v>2</v>
      </c>
      <c r="L80" s="53" t="s">
        <v>14</v>
      </c>
    </row>
    <row r="81" spans="1:12" x14ac:dyDescent="0.25">
      <c r="A81" s="105" t="s">
        <v>53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7"/>
      <c r="L81" s="52"/>
    </row>
    <row r="82" spans="1:12" ht="79.5" customHeight="1" x14ac:dyDescent="0.25">
      <c r="A82" s="48">
        <v>47</v>
      </c>
      <c r="B82" s="60" t="s">
        <v>149</v>
      </c>
      <c r="C82" s="61" t="s">
        <v>17</v>
      </c>
      <c r="D82" s="61">
        <v>1.71</v>
      </c>
      <c r="E82" s="62"/>
      <c r="F82" s="62"/>
      <c r="G82" s="62"/>
      <c r="H82" s="62"/>
      <c r="I82" s="11" t="s">
        <v>122</v>
      </c>
      <c r="J82" s="49" t="s">
        <v>13</v>
      </c>
      <c r="K82" s="59">
        <v>0.31</v>
      </c>
      <c r="L82" s="53" t="s">
        <v>14</v>
      </c>
    </row>
    <row r="83" spans="1:12" ht="36" customHeight="1" x14ac:dyDescent="0.25">
      <c r="A83" s="48">
        <v>48</v>
      </c>
      <c r="B83" s="11" t="s">
        <v>101</v>
      </c>
      <c r="C83" s="49" t="s">
        <v>21</v>
      </c>
      <c r="D83" s="50">
        <v>14</v>
      </c>
      <c r="E83" s="51"/>
      <c r="F83" s="51"/>
      <c r="G83" s="51"/>
      <c r="H83" s="51"/>
      <c r="I83" s="11" t="s">
        <v>134</v>
      </c>
      <c r="J83" s="49" t="s">
        <v>51</v>
      </c>
      <c r="K83" s="54">
        <v>28</v>
      </c>
      <c r="L83" s="53" t="s">
        <v>14</v>
      </c>
    </row>
    <row r="84" spans="1:12" ht="36" customHeight="1" x14ac:dyDescent="0.25">
      <c r="A84" s="48">
        <v>49</v>
      </c>
      <c r="B84" s="11" t="s">
        <v>102</v>
      </c>
      <c r="C84" s="49" t="s">
        <v>21</v>
      </c>
      <c r="D84" s="50">
        <v>2</v>
      </c>
      <c r="E84" s="51"/>
      <c r="F84" s="51"/>
      <c r="G84" s="51"/>
      <c r="H84" s="51"/>
      <c r="I84" s="11" t="s">
        <v>135</v>
      </c>
      <c r="J84" s="49" t="s">
        <v>51</v>
      </c>
      <c r="K84" s="54">
        <v>4</v>
      </c>
      <c r="L84" s="53" t="s">
        <v>14</v>
      </c>
    </row>
    <row r="85" spans="1:12" ht="35.25" customHeight="1" x14ac:dyDescent="0.25">
      <c r="A85" s="48">
        <v>50</v>
      </c>
      <c r="B85" s="11" t="s">
        <v>103</v>
      </c>
      <c r="C85" s="49" t="s">
        <v>21</v>
      </c>
      <c r="D85" s="50">
        <v>1</v>
      </c>
      <c r="E85" s="51"/>
      <c r="F85" s="51"/>
      <c r="G85" s="51"/>
      <c r="H85" s="51"/>
      <c r="I85" s="11" t="s">
        <v>136</v>
      </c>
      <c r="J85" s="49" t="s">
        <v>51</v>
      </c>
      <c r="K85" s="54">
        <v>2</v>
      </c>
      <c r="L85" s="53" t="s">
        <v>14</v>
      </c>
    </row>
    <row r="86" spans="1:12" ht="36" customHeight="1" x14ac:dyDescent="0.25">
      <c r="A86" s="48">
        <v>51</v>
      </c>
      <c r="B86" s="11" t="s">
        <v>104</v>
      </c>
      <c r="C86" s="49" t="s">
        <v>21</v>
      </c>
      <c r="D86" s="50">
        <v>13</v>
      </c>
      <c r="E86" s="51"/>
      <c r="F86" s="51"/>
      <c r="G86" s="51"/>
      <c r="H86" s="51"/>
      <c r="I86" s="11" t="s">
        <v>137</v>
      </c>
      <c r="J86" s="49" t="s">
        <v>51</v>
      </c>
      <c r="K86" s="54">
        <v>26</v>
      </c>
      <c r="L86" s="53" t="s">
        <v>14</v>
      </c>
    </row>
    <row r="87" spans="1:12" ht="34.5" customHeight="1" x14ac:dyDescent="0.25">
      <c r="A87" s="48">
        <v>52</v>
      </c>
      <c r="B87" s="11" t="s">
        <v>105</v>
      </c>
      <c r="C87" s="49" t="s">
        <v>21</v>
      </c>
      <c r="D87" s="50">
        <v>23</v>
      </c>
      <c r="E87" s="51"/>
      <c r="F87" s="51"/>
      <c r="G87" s="51"/>
      <c r="H87" s="51"/>
      <c r="I87" s="11" t="s">
        <v>138</v>
      </c>
      <c r="J87" s="49" t="s">
        <v>51</v>
      </c>
      <c r="K87" s="54">
        <v>46</v>
      </c>
      <c r="L87" s="53" t="s">
        <v>14</v>
      </c>
    </row>
    <row r="88" spans="1:12" ht="33.75" customHeight="1" x14ac:dyDescent="0.25">
      <c r="A88" s="48">
        <v>53</v>
      </c>
      <c r="B88" s="64" t="s">
        <v>47</v>
      </c>
      <c r="C88" s="49"/>
      <c r="D88" s="50"/>
      <c r="E88" s="51"/>
      <c r="F88" s="51"/>
      <c r="G88" s="51"/>
      <c r="H88" s="51"/>
      <c r="I88" s="51"/>
      <c r="J88" s="51"/>
      <c r="K88" s="51"/>
      <c r="L88" s="52"/>
    </row>
    <row r="89" spans="1:12" ht="32.25" customHeight="1" x14ac:dyDescent="0.25">
      <c r="A89" s="48">
        <v>54</v>
      </c>
      <c r="B89" s="11" t="s">
        <v>106</v>
      </c>
      <c r="C89" s="49" t="s">
        <v>28</v>
      </c>
      <c r="D89" s="50">
        <v>5</v>
      </c>
      <c r="E89" s="51"/>
      <c r="F89" s="51"/>
      <c r="G89" s="51"/>
      <c r="H89" s="51"/>
      <c r="I89" s="51"/>
      <c r="J89" s="51"/>
      <c r="K89" s="51"/>
      <c r="L89" s="52"/>
    </row>
    <row r="90" spans="1:12" ht="30" customHeight="1" x14ac:dyDescent="0.25">
      <c r="A90" s="48">
        <v>55</v>
      </c>
      <c r="B90" s="11" t="s">
        <v>107</v>
      </c>
      <c r="C90" s="49" t="s">
        <v>30</v>
      </c>
      <c r="D90" s="50">
        <v>1</v>
      </c>
      <c r="E90" s="51"/>
      <c r="F90" s="51"/>
      <c r="G90" s="51"/>
      <c r="H90" s="51"/>
      <c r="I90" s="51"/>
      <c r="J90" s="51"/>
      <c r="K90" s="51"/>
      <c r="L90" s="52"/>
    </row>
    <row r="91" spans="1:12" ht="21" customHeight="1" x14ac:dyDescent="0.25">
      <c r="A91" s="48">
        <v>56</v>
      </c>
      <c r="B91" s="11" t="s">
        <v>108</v>
      </c>
      <c r="C91" s="49" t="s">
        <v>29</v>
      </c>
      <c r="D91" s="50">
        <v>1</v>
      </c>
      <c r="E91" s="51"/>
      <c r="F91" s="51"/>
      <c r="G91" s="51"/>
      <c r="H91" s="51"/>
      <c r="I91" s="51"/>
      <c r="J91" s="51"/>
      <c r="K91" s="51"/>
      <c r="L91" s="52"/>
    </row>
    <row r="92" spans="1:12" ht="23.25" customHeight="1" x14ac:dyDescent="0.25">
      <c r="A92" s="48">
        <v>57</v>
      </c>
      <c r="B92" s="11" t="s">
        <v>109</v>
      </c>
      <c r="C92" s="49" t="s">
        <v>29</v>
      </c>
      <c r="D92" s="50">
        <v>1</v>
      </c>
      <c r="E92" s="51"/>
      <c r="F92" s="51"/>
      <c r="G92" s="51"/>
      <c r="H92" s="51"/>
      <c r="I92" s="51"/>
      <c r="J92" s="51"/>
      <c r="K92" s="51"/>
      <c r="L92" s="52"/>
    </row>
    <row r="93" spans="1:12" ht="20.25" customHeight="1" x14ac:dyDescent="0.25">
      <c r="A93" s="48">
        <v>58</v>
      </c>
      <c r="B93" s="11" t="s">
        <v>110</v>
      </c>
      <c r="C93" s="49" t="s">
        <v>29</v>
      </c>
      <c r="D93" s="50">
        <v>1</v>
      </c>
      <c r="E93" s="51"/>
      <c r="F93" s="51"/>
      <c r="G93" s="51"/>
      <c r="H93" s="51"/>
      <c r="I93" s="51"/>
      <c r="J93" s="51"/>
      <c r="K93" s="51"/>
      <c r="L93" s="52"/>
    </row>
    <row r="94" spans="1:12" ht="20.25" customHeight="1" x14ac:dyDescent="0.25">
      <c r="A94" s="48">
        <v>59</v>
      </c>
      <c r="B94" s="11" t="s">
        <v>111</v>
      </c>
      <c r="C94" s="49" t="s">
        <v>29</v>
      </c>
      <c r="D94" s="50">
        <v>1</v>
      </c>
      <c r="E94" s="51"/>
      <c r="F94" s="51"/>
      <c r="G94" s="51"/>
      <c r="H94" s="51"/>
      <c r="I94" s="51"/>
      <c r="J94" s="51"/>
      <c r="K94" s="51"/>
      <c r="L94" s="52"/>
    </row>
    <row r="95" spans="1:12" ht="18.75" customHeight="1" x14ac:dyDescent="0.25">
      <c r="A95" s="48">
        <v>60</v>
      </c>
      <c r="B95" s="11" t="s">
        <v>112</v>
      </c>
      <c r="C95" s="49" t="s">
        <v>29</v>
      </c>
      <c r="D95" s="50">
        <v>1</v>
      </c>
      <c r="E95" s="51"/>
      <c r="F95" s="51"/>
      <c r="G95" s="51"/>
      <c r="H95" s="51"/>
      <c r="I95" s="51"/>
      <c r="J95" s="51"/>
      <c r="K95" s="51"/>
      <c r="L95" s="52"/>
    </row>
    <row r="96" spans="1:12" ht="18.75" customHeight="1" x14ac:dyDescent="0.25">
      <c r="A96" s="48">
        <v>61</v>
      </c>
      <c r="B96" s="11" t="s">
        <v>113</v>
      </c>
      <c r="C96" s="49" t="s">
        <v>29</v>
      </c>
      <c r="D96" s="50">
        <v>1</v>
      </c>
      <c r="E96" s="51"/>
      <c r="F96" s="51"/>
      <c r="G96" s="51"/>
      <c r="H96" s="51"/>
      <c r="I96" s="51"/>
      <c r="J96" s="51"/>
      <c r="K96" s="51"/>
      <c r="L96" s="52"/>
    </row>
    <row r="97" spans="1:13" ht="20.25" customHeight="1" x14ac:dyDescent="0.25">
      <c r="A97" s="48">
        <v>62</v>
      </c>
      <c r="B97" s="11" t="s">
        <v>114</v>
      </c>
      <c r="C97" s="49" t="s">
        <v>29</v>
      </c>
      <c r="D97" s="50">
        <v>1</v>
      </c>
      <c r="E97" s="51"/>
      <c r="F97" s="51"/>
      <c r="G97" s="51"/>
      <c r="H97" s="51"/>
      <c r="I97" s="51"/>
      <c r="J97" s="51"/>
      <c r="K97" s="51"/>
      <c r="L97" s="52"/>
    </row>
    <row r="98" spans="1:13" ht="21" customHeight="1" x14ac:dyDescent="0.25">
      <c r="A98" s="48">
        <v>63</v>
      </c>
      <c r="B98" s="11" t="s">
        <v>115</v>
      </c>
      <c r="C98" s="49" t="s">
        <v>16</v>
      </c>
      <c r="D98" s="59">
        <v>0.37</v>
      </c>
      <c r="E98" s="51"/>
      <c r="F98" s="51"/>
      <c r="G98" s="51"/>
      <c r="H98" s="51"/>
      <c r="I98" s="51"/>
      <c r="J98" s="51"/>
      <c r="K98" s="51"/>
      <c r="L98" s="52"/>
    </row>
    <row r="99" spans="1:13" ht="14.25" customHeight="1" x14ac:dyDescent="0.25">
      <c r="A99" s="93" t="s">
        <v>141</v>
      </c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5"/>
    </row>
    <row r="100" spans="1:13" ht="55.5" customHeight="1" x14ac:dyDescent="0.25">
      <c r="A100" s="62">
        <v>64</v>
      </c>
      <c r="B100" s="63" t="s">
        <v>150</v>
      </c>
      <c r="C100" s="62" t="s">
        <v>48</v>
      </c>
      <c r="D100" s="62">
        <v>2.78</v>
      </c>
      <c r="E100" s="65" t="s">
        <v>132</v>
      </c>
      <c r="F100" s="66" t="s">
        <v>48</v>
      </c>
      <c r="G100" s="62">
        <f>K100</f>
        <v>2.9468000000000001</v>
      </c>
      <c r="H100" s="62" t="s">
        <v>118</v>
      </c>
      <c r="I100" s="65" t="s">
        <v>132</v>
      </c>
      <c r="J100" s="67" t="s">
        <v>48</v>
      </c>
      <c r="K100" s="67">
        <f>2.5854+0.0278+0.3336</f>
        <v>2.9468000000000001</v>
      </c>
      <c r="L100" s="68" t="s">
        <v>14</v>
      </c>
    </row>
    <row r="101" spans="1:13" ht="57.75" customHeight="1" x14ac:dyDescent="0.25">
      <c r="A101" s="10">
        <v>65</v>
      </c>
      <c r="B101" s="11" t="s">
        <v>151</v>
      </c>
      <c r="C101" s="48" t="s">
        <v>17</v>
      </c>
      <c r="D101" s="48">
        <v>500</v>
      </c>
      <c r="E101" s="69" t="s">
        <v>49</v>
      </c>
      <c r="F101" s="70" t="s">
        <v>17</v>
      </c>
      <c r="G101" s="71">
        <v>523.9</v>
      </c>
      <c r="H101" s="48" t="s">
        <v>118</v>
      </c>
      <c r="I101" s="69" t="s">
        <v>49</v>
      </c>
      <c r="J101" s="70" t="s">
        <v>17</v>
      </c>
      <c r="K101" s="71">
        <v>523.9</v>
      </c>
      <c r="L101" s="72" t="s">
        <v>14</v>
      </c>
    </row>
    <row r="102" spans="1:13" ht="15" customHeight="1" x14ac:dyDescent="0.25">
      <c r="A102" s="10"/>
      <c r="B102" s="102" t="s">
        <v>133</v>
      </c>
      <c r="C102" s="103"/>
      <c r="D102" s="103"/>
      <c r="E102" s="103"/>
      <c r="F102" s="103"/>
      <c r="G102" s="103"/>
      <c r="H102" s="103"/>
      <c r="I102" s="103"/>
      <c r="J102" s="103"/>
      <c r="K102" s="103"/>
      <c r="L102" s="104"/>
    </row>
    <row r="103" spans="1:13" s="12" customFormat="1" ht="43.5" customHeight="1" x14ac:dyDescent="0.2">
      <c r="A103" s="61">
        <v>66</v>
      </c>
      <c r="B103" s="60" t="s">
        <v>139</v>
      </c>
      <c r="C103" s="61" t="s">
        <v>18</v>
      </c>
      <c r="D103" s="73">
        <v>0.436</v>
      </c>
      <c r="E103" s="74"/>
      <c r="F103" s="74"/>
      <c r="G103" s="74"/>
      <c r="H103" s="74"/>
      <c r="I103" s="75"/>
      <c r="J103" s="10"/>
      <c r="K103" s="10"/>
      <c r="L103" s="53"/>
    </row>
    <row r="104" spans="1:13" s="12" customFormat="1" ht="43.5" customHeight="1" x14ac:dyDescent="0.2">
      <c r="A104" s="10">
        <v>67</v>
      </c>
      <c r="B104" s="11" t="s">
        <v>140</v>
      </c>
      <c r="C104" s="10" t="s">
        <v>18</v>
      </c>
      <c r="D104" s="73">
        <v>1.194</v>
      </c>
      <c r="E104" s="74"/>
      <c r="F104" s="74"/>
      <c r="G104" s="74"/>
      <c r="H104" s="74"/>
      <c r="I104" s="75"/>
      <c r="J104" s="10"/>
      <c r="K104" s="10"/>
      <c r="L104" s="53"/>
    </row>
    <row r="105" spans="1:13" s="12" customFormat="1" ht="15.75" customHeight="1" x14ac:dyDescent="0.2">
      <c r="A105" s="76"/>
      <c r="B105" s="77" t="s">
        <v>129</v>
      </c>
      <c r="C105" s="78"/>
      <c r="D105" s="79"/>
      <c r="E105" s="80"/>
      <c r="F105" s="80"/>
      <c r="G105" s="80"/>
      <c r="H105" s="80"/>
      <c r="I105" s="81"/>
      <c r="J105" s="78"/>
      <c r="K105" s="78"/>
      <c r="L105" s="82"/>
    </row>
    <row r="106" spans="1:13" ht="13.5" customHeight="1" x14ac:dyDescent="0.25">
      <c r="A106" s="83"/>
      <c r="B106" s="117" t="s">
        <v>131</v>
      </c>
      <c r="C106" s="117"/>
      <c r="D106" s="117"/>
      <c r="E106" s="117"/>
      <c r="F106" s="117"/>
      <c r="G106" s="117"/>
      <c r="H106" s="117"/>
      <c r="I106" s="117"/>
      <c r="J106" s="117"/>
      <c r="K106" s="117"/>
      <c r="L106" s="84"/>
    </row>
    <row r="107" spans="1:13" ht="23.25" customHeight="1" x14ac:dyDescent="0.25">
      <c r="A107" s="83"/>
      <c r="B107" s="117" t="s">
        <v>130</v>
      </c>
      <c r="C107" s="117"/>
      <c r="D107" s="117"/>
      <c r="E107" s="117"/>
      <c r="F107" s="117"/>
      <c r="G107" s="117"/>
      <c r="H107" s="117"/>
      <c r="I107" s="117"/>
      <c r="J107" s="117"/>
      <c r="K107" s="117"/>
      <c r="L107" s="84"/>
    </row>
    <row r="108" spans="1:13" s="14" customFormat="1" ht="26.25" customHeight="1" x14ac:dyDescent="0.25">
      <c r="B108" s="15" t="s">
        <v>126</v>
      </c>
      <c r="C108" s="15"/>
      <c r="D108" s="15"/>
      <c r="E108" s="15" t="s">
        <v>15</v>
      </c>
      <c r="I108" s="15"/>
      <c r="L108" s="91"/>
      <c r="M108" s="16"/>
    </row>
    <row r="109" spans="1:13" s="14" customFormat="1" ht="15.75" customHeight="1" x14ac:dyDescent="0.25">
      <c r="B109" s="14" t="s">
        <v>127</v>
      </c>
      <c r="L109" s="91"/>
      <c r="M109" s="16"/>
    </row>
    <row r="110" spans="1:13" s="14" customFormat="1" ht="21" customHeight="1" x14ac:dyDescent="0.25">
      <c r="A110" s="17"/>
      <c r="C110" s="18"/>
      <c r="D110" s="18"/>
      <c r="E110" s="18" t="s">
        <v>56</v>
      </c>
      <c r="H110" s="19"/>
      <c r="I110" s="115" t="s">
        <v>57</v>
      </c>
      <c r="J110" s="116"/>
      <c r="K110" s="20" t="s">
        <v>58</v>
      </c>
      <c r="L110" s="92"/>
      <c r="M110" s="3"/>
    </row>
    <row r="111" spans="1:13" s="14" customFormat="1" ht="16.5" customHeight="1" x14ac:dyDescent="0.25">
      <c r="A111" s="21"/>
      <c r="B111" s="14" t="s">
        <v>153</v>
      </c>
      <c r="D111" s="22"/>
      <c r="E111" s="23"/>
      <c r="I111" s="18"/>
      <c r="J111" s="18"/>
      <c r="K111" s="24"/>
      <c r="L111" s="92"/>
      <c r="M111" s="3"/>
    </row>
    <row r="112" spans="1:13" s="14" customFormat="1" ht="20.25" customHeight="1" x14ac:dyDescent="0.25">
      <c r="A112" s="18"/>
      <c r="D112" s="18"/>
      <c r="E112" s="14" t="s">
        <v>60</v>
      </c>
      <c r="G112" s="23"/>
      <c r="I112" s="115" t="s">
        <v>57</v>
      </c>
      <c r="J112" s="116"/>
      <c r="K112" s="24" t="s">
        <v>61</v>
      </c>
      <c r="L112" s="92"/>
      <c r="M112" s="3"/>
    </row>
    <row r="113" spans="1:13" s="14" customFormat="1" ht="16.5" customHeight="1" x14ac:dyDescent="0.25">
      <c r="A113" s="18"/>
      <c r="D113" s="18"/>
      <c r="E113" s="26"/>
      <c r="F113" s="18"/>
      <c r="G113" s="23"/>
      <c r="H113" s="27"/>
      <c r="I113" s="18"/>
      <c r="J113" s="18"/>
      <c r="K113" s="18"/>
      <c r="L113" s="91"/>
      <c r="M113" s="3"/>
    </row>
    <row r="114" spans="1:13" s="14" customFormat="1" ht="29.25" customHeight="1" x14ac:dyDescent="0.25">
      <c r="A114" s="18"/>
      <c r="B114" s="24" t="s">
        <v>59</v>
      </c>
      <c r="D114" s="18"/>
      <c r="E114" s="118" t="s">
        <v>123</v>
      </c>
      <c r="F114" s="119"/>
      <c r="G114" s="119"/>
      <c r="H114" s="119"/>
      <c r="I114" s="115" t="s">
        <v>57</v>
      </c>
      <c r="J114" s="115"/>
      <c r="K114" s="18" t="s">
        <v>20</v>
      </c>
      <c r="L114" s="92"/>
      <c r="M114" s="3"/>
    </row>
    <row r="115" spans="1:13" s="32" customFormat="1" x14ac:dyDescent="0.25">
      <c r="A115" s="28"/>
      <c r="B115" s="86"/>
      <c r="C115" s="29"/>
      <c r="D115" s="28"/>
      <c r="E115" s="28"/>
      <c r="F115" s="28"/>
      <c r="G115" s="30"/>
      <c r="H115" s="31"/>
      <c r="I115" s="28"/>
      <c r="J115" s="28"/>
      <c r="K115" s="28"/>
      <c r="L115" s="91"/>
      <c r="M115" s="33"/>
    </row>
    <row r="116" spans="1:13" s="32" customFormat="1" ht="45" customHeight="1" x14ac:dyDescent="0.25">
      <c r="A116" s="28"/>
      <c r="D116" s="28"/>
      <c r="E116" s="28"/>
      <c r="L116" s="91"/>
      <c r="M116" s="33"/>
    </row>
    <row r="118" spans="1:13" ht="15.75" x14ac:dyDescent="0.25">
      <c r="B118" s="85" t="s">
        <v>55</v>
      </c>
    </row>
    <row r="119" spans="1:13" ht="15.75" x14ac:dyDescent="0.25">
      <c r="B119" s="14"/>
    </row>
    <row r="120" spans="1:13" ht="15.75" x14ac:dyDescent="0.25">
      <c r="B120" s="14" t="s">
        <v>152</v>
      </c>
    </row>
    <row r="121" spans="1:13" x14ac:dyDescent="0.25">
      <c r="B121" s="25" t="s">
        <v>128</v>
      </c>
    </row>
  </sheetData>
  <mergeCells count="85">
    <mergeCell ref="E114:H114"/>
    <mergeCell ref="I5:L5"/>
    <mergeCell ref="I4:L4"/>
    <mergeCell ref="I3:L3"/>
    <mergeCell ref="A81:K81"/>
    <mergeCell ref="A75:K75"/>
    <mergeCell ref="A76:A77"/>
    <mergeCell ref="F76:F77"/>
    <mergeCell ref="B76:B77"/>
    <mergeCell ref="C76:C77"/>
    <mergeCell ref="D76:D77"/>
    <mergeCell ref="A55:K55"/>
    <mergeCell ref="A53:A54"/>
    <mergeCell ref="D35:D38"/>
    <mergeCell ref="E35:E38"/>
    <mergeCell ref="F35:F38"/>
    <mergeCell ref="A35:A38"/>
    <mergeCell ref="A39:K39"/>
    <mergeCell ref="A48:K48"/>
    <mergeCell ref="I114:J114"/>
    <mergeCell ref="D57:D58"/>
    <mergeCell ref="G76:G77"/>
    <mergeCell ref="H76:H77"/>
    <mergeCell ref="A70:K70"/>
    <mergeCell ref="A71:A72"/>
    <mergeCell ref="B71:B72"/>
    <mergeCell ref="C71:C72"/>
    <mergeCell ref="D71:D72"/>
    <mergeCell ref="E71:E72"/>
    <mergeCell ref="F71:F72"/>
    <mergeCell ref="G71:G72"/>
    <mergeCell ref="H71:H72"/>
    <mergeCell ref="A57:A58"/>
    <mergeCell ref="B57:B58"/>
    <mergeCell ref="I110:J110"/>
    <mergeCell ref="I112:J112"/>
    <mergeCell ref="A60:K60"/>
    <mergeCell ref="A62:A64"/>
    <mergeCell ref="B62:B64"/>
    <mergeCell ref="C62:C64"/>
    <mergeCell ref="D62:D64"/>
    <mergeCell ref="E62:E64"/>
    <mergeCell ref="F62:F64"/>
    <mergeCell ref="G62:G64"/>
    <mergeCell ref="H62:H64"/>
    <mergeCell ref="B106:K106"/>
    <mergeCell ref="B107:K107"/>
    <mergeCell ref="B102:L102"/>
    <mergeCell ref="A50:A51"/>
    <mergeCell ref="B50:B51"/>
    <mergeCell ref="C50:C51"/>
    <mergeCell ref="D50:D51"/>
    <mergeCell ref="E50:E51"/>
    <mergeCell ref="C35:C38"/>
    <mergeCell ref="G35:G38"/>
    <mergeCell ref="H35:H38"/>
    <mergeCell ref="B53:B54"/>
    <mergeCell ref="E57:E58"/>
    <mergeCell ref="F57:F58"/>
    <mergeCell ref="G57:G58"/>
    <mergeCell ref="H57:H58"/>
    <mergeCell ref="F53:F54"/>
    <mergeCell ref="G53:G54"/>
    <mergeCell ref="C57:C58"/>
    <mergeCell ref="F50:F51"/>
    <mergeCell ref="G50:G51"/>
    <mergeCell ref="H50:H51"/>
    <mergeCell ref="H53:H54"/>
    <mergeCell ref="E53:E54"/>
    <mergeCell ref="A99:L99"/>
    <mergeCell ref="A9:L9"/>
    <mergeCell ref="A10:L10"/>
    <mergeCell ref="A11:L11"/>
    <mergeCell ref="A13:A14"/>
    <mergeCell ref="B13:B14"/>
    <mergeCell ref="C13:D13"/>
    <mergeCell ref="E13:H13"/>
    <mergeCell ref="I13:L13"/>
    <mergeCell ref="E76:E77"/>
    <mergeCell ref="C53:C54"/>
    <mergeCell ref="D53:D54"/>
    <mergeCell ref="B16:L16"/>
    <mergeCell ref="B27:L27"/>
    <mergeCell ref="B31:L31"/>
    <mergeCell ref="B35:B38"/>
  </mergeCells>
  <phoneticPr fontId="25" type="noConversion"/>
  <pageMargins left="0.31496062992125984" right="0.15748031496062992" top="0.27559055118110237" bottom="0.31496062992125984" header="0.15748031496062992" footer="0.15748031496062992"/>
  <pageSetup paperSize="9" scale="72" orientation="landscape" r:id="rId1"/>
  <headerFooter>
    <oddFooter>Страница  &amp;P из &amp;N</oddFooter>
  </headerFooter>
  <rowBreaks count="4" manualBreakCount="4">
    <brk id="32" max="11" man="1"/>
    <brk id="51" max="11" man="1"/>
    <brk id="72" max="11" man="1"/>
    <brk id="91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</vt:lpstr>
      <vt:lpstr>Ведомость!Область_печати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Bozhedomov Vitaliy</dc:creator>
  <cp:lastModifiedBy>Bogacheva Kira</cp:lastModifiedBy>
  <cp:lastPrinted>2024-04-26T11:29:13Z</cp:lastPrinted>
  <dcterms:created xsi:type="dcterms:W3CDTF">2022-09-20T04:46:58Z</dcterms:created>
  <dcterms:modified xsi:type="dcterms:W3CDTF">2024-04-26T12:36:53Z</dcterms:modified>
</cp:coreProperties>
</file>